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21"/>
  <workbookPr defaultThemeVersion="124226"/>
  <mc:AlternateContent xmlns:mc="http://schemas.openxmlformats.org/markup-compatibility/2006">
    <mc:Choice Requires="x15">
      <x15ac:absPath xmlns:x15ac="http://schemas.microsoft.com/office/spreadsheetml/2010/11/ac" url="/Volumes/Artwork Originals/ ARTWORK ETC/Websites/APV Website/201 Wall thickness comparison/"/>
    </mc:Choice>
  </mc:AlternateContent>
  <xr:revisionPtr revIDLastSave="0" documentId="13_ncr:1_{E5CAC443-A629-684A-BB4E-29D512BABB42}" xr6:coauthVersionLast="47" xr6:coauthVersionMax="47" xr10:uidLastSave="{00000000-0000-0000-0000-000000000000}"/>
  <bookViews>
    <workbookView xWindow="0" yWindow="500" windowWidth="40960" windowHeight="22540" xr2:uid="{00000000-000D-0000-FFFF-FFFF00000000}"/>
  </bookViews>
  <sheets>
    <sheet name="Wall thicknes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5" i="1" l="1"/>
  <c r="BE5" i="1"/>
  <c r="BE6" i="1"/>
  <c r="CJ5" i="1"/>
  <c r="CJ6" i="1"/>
  <c r="BT6" i="1"/>
  <c r="AM5" i="1"/>
  <c r="AM6" i="1"/>
  <c r="W5" i="1"/>
  <c r="W6" i="1"/>
  <c r="H5" i="1"/>
  <c r="H6" i="1"/>
  <c r="CJ7" i="1"/>
  <c r="CJ8" i="1"/>
  <c r="BT7" i="1"/>
  <c r="BT8" i="1"/>
  <c r="BE7" i="1"/>
  <c r="BE8" i="1"/>
  <c r="AM7" i="1"/>
  <c r="AM8" i="1"/>
  <c r="W7" i="1"/>
  <c r="W8" i="1"/>
  <c r="H7" i="1"/>
  <c r="H8" i="1"/>
  <c r="CJ23" i="1" l="1"/>
  <c r="CJ10" i="1"/>
  <c r="CJ11" i="1"/>
  <c r="CJ12" i="1"/>
  <c r="CJ13" i="1"/>
  <c r="CJ14" i="1"/>
  <c r="CJ15" i="1"/>
  <c r="CJ16" i="1"/>
  <c r="CJ17" i="1"/>
  <c r="CJ18" i="1"/>
  <c r="CJ19" i="1"/>
  <c r="CJ20" i="1"/>
  <c r="CJ21" i="1"/>
  <c r="CJ22" i="1"/>
  <c r="CJ24" i="1"/>
  <c r="CJ25" i="1"/>
  <c r="CJ26" i="1"/>
  <c r="CJ27" i="1"/>
  <c r="CJ28" i="1"/>
  <c r="CJ29" i="1"/>
  <c r="CJ30" i="1"/>
  <c r="CJ31" i="1"/>
  <c r="CJ32" i="1"/>
  <c r="CJ33" i="1"/>
  <c r="CJ9" i="1"/>
  <c r="BT10" i="1"/>
  <c r="BT11" i="1"/>
  <c r="BT12" i="1"/>
  <c r="BT13" i="1"/>
  <c r="BT14" i="1"/>
  <c r="BT15" i="1"/>
  <c r="BT16" i="1"/>
  <c r="BT17" i="1"/>
  <c r="BT18" i="1"/>
  <c r="BT19" i="1"/>
  <c r="BT20" i="1"/>
  <c r="BT21" i="1"/>
  <c r="BT22" i="1"/>
  <c r="BT23" i="1"/>
  <c r="BT24" i="1"/>
  <c r="BT25" i="1"/>
  <c r="BT26" i="1"/>
  <c r="BT27" i="1"/>
  <c r="BT28" i="1"/>
  <c r="BT29" i="1"/>
  <c r="BT30" i="1"/>
  <c r="BT31" i="1"/>
  <c r="BT32" i="1"/>
  <c r="BT33" i="1"/>
  <c r="BT9" i="1"/>
  <c r="BE10" i="1"/>
  <c r="BE11" i="1"/>
  <c r="BE12" i="1"/>
  <c r="BE13" i="1"/>
  <c r="BE14" i="1"/>
  <c r="BE15" i="1"/>
  <c r="BE16" i="1"/>
  <c r="BE17" i="1"/>
  <c r="BE18" i="1"/>
  <c r="BE19" i="1"/>
  <c r="BE20" i="1"/>
  <c r="BE21" i="1"/>
  <c r="BE22" i="1"/>
  <c r="BE23" i="1"/>
  <c r="BE24" i="1"/>
  <c r="BE25" i="1"/>
  <c r="BE26" i="1"/>
  <c r="BE27" i="1"/>
  <c r="BE28" i="1"/>
  <c r="BE29" i="1"/>
  <c r="BE30" i="1"/>
  <c r="BE31" i="1"/>
  <c r="BE32" i="1"/>
  <c r="BE33" i="1"/>
  <c r="BE9" i="1"/>
  <c r="AM10" i="1"/>
  <c r="AM11" i="1"/>
  <c r="AM12" i="1"/>
  <c r="AM13" i="1"/>
  <c r="AM14" i="1"/>
  <c r="AM15" i="1"/>
  <c r="AM16" i="1"/>
  <c r="AM17" i="1"/>
  <c r="AM18" i="1"/>
  <c r="AM19" i="1"/>
  <c r="AM20" i="1"/>
  <c r="AM21" i="1"/>
  <c r="AM22" i="1"/>
  <c r="AM23" i="1"/>
  <c r="AM24" i="1"/>
  <c r="AM25" i="1"/>
  <c r="AM26" i="1"/>
  <c r="AM27" i="1"/>
  <c r="AM28" i="1"/>
  <c r="AM29" i="1"/>
  <c r="AM30" i="1"/>
  <c r="AM31" i="1"/>
  <c r="AM32" i="1"/>
  <c r="AM33" i="1"/>
  <c r="AM9" i="1"/>
  <c r="W10" i="1"/>
  <c r="W11" i="1"/>
  <c r="W12" i="1"/>
  <c r="W13" i="1"/>
  <c r="W14" i="1"/>
  <c r="W15" i="1"/>
  <c r="W16" i="1"/>
  <c r="W17" i="1"/>
  <c r="W18" i="1"/>
  <c r="W19" i="1"/>
  <c r="W20" i="1"/>
  <c r="W21" i="1"/>
  <c r="W22" i="1"/>
  <c r="W23" i="1"/>
  <c r="W24" i="1"/>
  <c r="W25" i="1"/>
  <c r="W26" i="1"/>
  <c r="W27" i="1"/>
  <c r="W28" i="1"/>
  <c r="W29" i="1"/>
  <c r="W30" i="1"/>
  <c r="W31" i="1"/>
  <c r="W32" i="1"/>
  <c r="W33" i="1"/>
  <c r="W9" i="1"/>
  <c r="H10" i="1"/>
  <c r="H11" i="1"/>
  <c r="H12" i="1"/>
  <c r="H13" i="1"/>
  <c r="H14" i="1"/>
  <c r="H15" i="1"/>
  <c r="H16" i="1"/>
  <c r="H17" i="1"/>
  <c r="H18" i="1"/>
  <c r="H19" i="1"/>
  <c r="H20" i="1"/>
  <c r="H21" i="1"/>
  <c r="H22" i="1"/>
  <c r="H23" i="1"/>
  <c r="H24" i="1"/>
  <c r="H25" i="1"/>
  <c r="H26" i="1"/>
  <c r="H27" i="1"/>
  <c r="H28" i="1"/>
  <c r="H29" i="1"/>
  <c r="H30" i="1"/>
  <c r="H31" i="1"/>
  <c r="H32" i="1"/>
  <c r="H33" i="1"/>
  <c r="H9" i="1"/>
</calcChain>
</file>

<file path=xl/sharedStrings.xml><?xml version="1.0" encoding="utf-8"?>
<sst xmlns="http://schemas.openxmlformats.org/spreadsheetml/2006/main" count="2761" uniqueCount="453">
  <si>
    <r>
      <rPr>
        <b/>
        <sz val="8"/>
        <color rgb="FF1A1A1F"/>
        <rFont val="Arial"/>
        <family val="2"/>
      </rPr>
      <t>Class Designation</t>
    </r>
  </si>
  <si>
    <r>
      <rPr>
        <sz val="8"/>
        <color rgb="FF1A1A1F"/>
        <rFont val="Arial"/>
        <family val="2"/>
      </rPr>
      <t>6.4 (0</t>
    </r>
    <r>
      <rPr>
        <sz val="8"/>
        <color rgb="FF4F4F4F"/>
        <rFont val="Arial"/>
        <family val="2"/>
      </rPr>
      <t>.</t>
    </r>
    <r>
      <rPr>
        <sz val="8"/>
        <color rgb="FF1A1A1F"/>
        <rFont val="Arial"/>
        <family val="2"/>
      </rPr>
      <t>25)</t>
    </r>
  </si>
  <si>
    <r>
      <rPr>
        <sz val="8"/>
        <color rgb="FF1A1A1F"/>
        <rFont val="Arial"/>
        <family val="2"/>
      </rPr>
      <t>7.9 (0</t>
    </r>
    <r>
      <rPr>
        <sz val="8"/>
        <color rgb="FF4F4F4F"/>
        <rFont val="Arial"/>
        <family val="2"/>
      </rPr>
      <t>.</t>
    </r>
    <r>
      <rPr>
        <sz val="8"/>
        <color rgb="FF1A1A1F"/>
        <rFont val="Arial"/>
        <family val="2"/>
      </rPr>
      <t>31)</t>
    </r>
  </si>
  <si>
    <r>
      <rPr>
        <sz val="8"/>
        <color rgb="FF1A1A1F"/>
        <rFont val="Arial"/>
        <family val="2"/>
      </rPr>
      <t>12.7 (0</t>
    </r>
    <r>
      <rPr>
        <sz val="8"/>
        <color rgb="FF383838"/>
        <rFont val="Arial"/>
        <family val="2"/>
      </rPr>
      <t>.</t>
    </r>
    <r>
      <rPr>
        <sz val="8"/>
        <color rgb="FF1A1A1F"/>
        <rFont val="Arial"/>
        <family val="2"/>
      </rPr>
      <t>50)</t>
    </r>
  </si>
  <si>
    <r>
      <rPr>
        <sz val="8"/>
        <color rgb="FF1A1A1F"/>
        <rFont val="Arial"/>
        <family val="2"/>
      </rPr>
      <t>12</t>
    </r>
    <r>
      <rPr>
        <sz val="8"/>
        <color rgb="FF4F4F4F"/>
        <rFont val="Arial"/>
        <family val="2"/>
      </rPr>
      <t>.</t>
    </r>
    <r>
      <rPr>
        <sz val="8"/>
        <color rgb="FF1A1A1F"/>
        <rFont val="Arial"/>
        <family val="2"/>
      </rPr>
      <t>7 (0.50)</t>
    </r>
  </si>
  <si>
    <r>
      <rPr>
        <sz val="8"/>
        <color rgb="FF1A1A1F"/>
        <rFont val="Arial"/>
        <family val="2"/>
      </rPr>
      <t>15.0 (0</t>
    </r>
    <r>
      <rPr>
        <sz val="8"/>
        <color rgb="FF383838"/>
        <rFont val="Arial"/>
        <family val="2"/>
      </rPr>
      <t>.</t>
    </r>
    <r>
      <rPr>
        <sz val="8"/>
        <color rgb="FF1A1A1F"/>
        <rFont val="Arial"/>
        <family val="2"/>
      </rPr>
      <t>59)</t>
    </r>
  </si>
  <si>
    <r>
      <rPr>
        <sz val="8"/>
        <color rgb="FF1A1A1F"/>
        <rFont val="Arial"/>
        <family val="2"/>
      </rPr>
      <t>6.4 (0</t>
    </r>
    <r>
      <rPr>
        <sz val="8"/>
        <color rgb="FF606060"/>
        <rFont val="Arial"/>
        <family val="2"/>
      </rPr>
      <t>.</t>
    </r>
    <r>
      <rPr>
        <sz val="8"/>
        <color rgb="FF1A1A1F"/>
        <rFont val="Arial"/>
        <family val="2"/>
      </rPr>
      <t>25)</t>
    </r>
  </si>
  <si>
    <r>
      <rPr>
        <sz val="8"/>
        <color rgb="FF1A1A1F"/>
        <rFont val="Arial"/>
        <family val="2"/>
      </rPr>
      <t>6.4 (0.25)</t>
    </r>
  </si>
  <si>
    <r>
      <rPr>
        <sz val="8"/>
        <color rgb="FF1A1A1F"/>
        <rFont val="Arial"/>
        <family val="2"/>
      </rPr>
      <t>8</t>
    </r>
    <r>
      <rPr>
        <sz val="8"/>
        <color rgb="FF383838"/>
        <rFont val="Arial"/>
        <family val="2"/>
      </rPr>
      <t>.</t>
    </r>
    <r>
      <rPr>
        <sz val="8"/>
        <color rgb="FF1A1A1F"/>
        <rFont val="Arial"/>
        <family val="2"/>
      </rPr>
      <t>6 (0</t>
    </r>
    <r>
      <rPr>
        <sz val="8"/>
        <color rgb="FF4F4F4F"/>
        <rFont val="Arial"/>
        <family val="2"/>
      </rPr>
      <t>.</t>
    </r>
    <r>
      <rPr>
        <sz val="8"/>
        <color rgb="FF1A1A1F"/>
        <rFont val="Arial"/>
        <family val="2"/>
      </rPr>
      <t>34)</t>
    </r>
  </si>
  <si>
    <r>
      <rPr>
        <sz val="8"/>
        <color rgb="FF1A1A1F"/>
        <rFont val="Arial"/>
        <family val="2"/>
      </rPr>
      <t>14</t>
    </r>
    <r>
      <rPr>
        <sz val="8"/>
        <color rgb="FF383838"/>
        <rFont val="Arial"/>
        <family val="2"/>
      </rPr>
      <t>.</t>
    </r>
    <r>
      <rPr>
        <sz val="8"/>
        <color rgb="FF1A1A1F"/>
        <rFont val="Arial"/>
        <family val="2"/>
      </rPr>
      <t>2 (0</t>
    </r>
    <r>
      <rPr>
        <sz val="8"/>
        <color rgb="FF4F4F4F"/>
        <rFont val="Arial"/>
        <family val="2"/>
      </rPr>
      <t>.</t>
    </r>
    <r>
      <rPr>
        <sz val="8"/>
        <color rgb="FF1A1A1F"/>
        <rFont val="Arial"/>
        <family val="2"/>
      </rPr>
      <t>56)</t>
    </r>
  </si>
  <si>
    <r>
      <rPr>
        <sz val="8"/>
        <color rgb="FF1A1A1F"/>
        <rFont val="Arial"/>
        <family val="2"/>
      </rPr>
      <t>14</t>
    </r>
    <r>
      <rPr>
        <sz val="8"/>
        <color rgb="FF4F4F4F"/>
        <rFont val="Arial"/>
        <family val="2"/>
      </rPr>
      <t>.</t>
    </r>
    <r>
      <rPr>
        <sz val="8"/>
        <color rgb="FF1A1A1F"/>
        <rFont val="Arial"/>
        <family val="2"/>
      </rPr>
      <t>2 (0</t>
    </r>
    <r>
      <rPr>
        <sz val="8"/>
        <color rgb="FF383838"/>
        <rFont val="Arial"/>
        <family val="2"/>
      </rPr>
      <t>.</t>
    </r>
    <r>
      <rPr>
        <sz val="8"/>
        <color rgb="FF1A1A1F"/>
        <rFont val="Arial"/>
        <family val="2"/>
      </rPr>
      <t>56)</t>
    </r>
  </si>
  <si>
    <r>
      <rPr>
        <sz val="8"/>
        <color rgb="FF1A1A1F"/>
        <rFont val="Arial"/>
        <family val="2"/>
      </rPr>
      <t>17</t>
    </r>
    <r>
      <rPr>
        <sz val="8"/>
        <color rgb="FF383838"/>
        <rFont val="Arial"/>
        <family val="2"/>
      </rPr>
      <t>.</t>
    </r>
    <r>
      <rPr>
        <sz val="8"/>
        <color rgb="FF1A1A1F"/>
        <rFont val="Arial"/>
        <family val="2"/>
      </rPr>
      <t>5 (0</t>
    </r>
    <r>
      <rPr>
        <sz val="8"/>
        <color rgb="FF4F4F4F"/>
        <rFont val="Arial"/>
        <family val="2"/>
      </rPr>
      <t>.</t>
    </r>
    <r>
      <rPr>
        <sz val="8"/>
        <color rgb="FF1A1A1F"/>
        <rFont val="Arial"/>
        <family val="2"/>
      </rPr>
      <t>69)</t>
    </r>
  </si>
  <si>
    <r>
      <rPr>
        <sz val="8"/>
        <color rgb="FF1A1A1F"/>
        <rFont val="Arial"/>
        <family val="2"/>
      </rPr>
      <t>7</t>
    </r>
    <r>
      <rPr>
        <sz val="8"/>
        <color rgb="FF383838"/>
        <rFont val="Arial"/>
        <family val="2"/>
      </rPr>
      <t>.</t>
    </r>
    <r>
      <rPr>
        <sz val="8"/>
        <color rgb="FF1A1A1F"/>
        <rFont val="Arial"/>
        <family val="2"/>
      </rPr>
      <t>9 (0</t>
    </r>
    <r>
      <rPr>
        <sz val="8"/>
        <color rgb="FF383838"/>
        <rFont val="Arial"/>
        <family val="2"/>
      </rPr>
      <t>.</t>
    </r>
    <r>
      <rPr>
        <sz val="8"/>
        <color rgb="FF1A1A1F"/>
        <rFont val="Arial"/>
        <family val="2"/>
      </rPr>
      <t>31)</t>
    </r>
  </si>
  <si>
    <r>
      <rPr>
        <sz val="8"/>
        <color rgb="FF1A1A1F"/>
        <rFont val="Arial"/>
        <family val="2"/>
      </rPr>
      <t>9.4 (0.37)</t>
    </r>
  </si>
  <si>
    <r>
      <rPr>
        <sz val="8"/>
        <color rgb="FF1A1A1F"/>
        <rFont val="Arial"/>
        <family val="2"/>
      </rPr>
      <t>15</t>
    </r>
    <r>
      <rPr>
        <sz val="8"/>
        <color rgb="FF383838"/>
        <rFont val="Arial"/>
        <family val="2"/>
      </rPr>
      <t>.</t>
    </r>
    <r>
      <rPr>
        <sz val="8"/>
        <color rgb="FF1A1A1F"/>
        <rFont val="Arial"/>
        <family val="2"/>
      </rPr>
      <t>0 (0.59)</t>
    </r>
  </si>
  <si>
    <r>
      <rPr>
        <sz val="8"/>
        <color rgb="FF1A1A1F"/>
        <rFont val="Arial"/>
        <family val="2"/>
      </rPr>
      <t>15.0 (0.59)</t>
    </r>
  </si>
  <si>
    <r>
      <rPr>
        <sz val="8"/>
        <color rgb="FF1A1A1F"/>
        <rFont val="Arial"/>
        <family val="2"/>
      </rPr>
      <t>19</t>
    </r>
    <r>
      <rPr>
        <sz val="8"/>
        <color rgb="FF383838"/>
        <rFont val="Arial"/>
        <family val="2"/>
      </rPr>
      <t>.</t>
    </r>
    <r>
      <rPr>
        <sz val="8"/>
        <color rgb="FF1A1A1F"/>
        <rFont val="Arial"/>
        <family val="2"/>
      </rPr>
      <t>1 (0</t>
    </r>
    <r>
      <rPr>
        <sz val="8"/>
        <color rgb="FF606060"/>
        <rFont val="Arial"/>
        <family val="2"/>
      </rPr>
      <t>.</t>
    </r>
    <r>
      <rPr>
        <sz val="8"/>
        <color rgb="FF1A1A1F"/>
        <rFont val="Arial"/>
        <family val="2"/>
      </rPr>
      <t>75)</t>
    </r>
  </si>
  <si>
    <r>
      <rPr>
        <sz val="8"/>
        <color rgb="FF1A1A1F"/>
        <rFont val="Arial"/>
        <family val="2"/>
      </rPr>
      <t>9</t>
    </r>
    <r>
      <rPr>
        <sz val="8"/>
        <color rgb="FF4F4F4F"/>
        <rFont val="Arial"/>
        <family val="2"/>
      </rPr>
      <t>.</t>
    </r>
    <r>
      <rPr>
        <sz val="8"/>
        <color rgb="FF1A1A1F"/>
        <rFont val="Arial"/>
        <family val="2"/>
      </rPr>
      <t>7 (0.38)</t>
    </r>
  </si>
  <si>
    <r>
      <rPr>
        <sz val="8"/>
        <color rgb="FF1A1A1F"/>
        <rFont val="Arial"/>
        <family val="2"/>
      </rPr>
      <t>11</t>
    </r>
    <r>
      <rPr>
        <sz val="8"/>
        <color rgb="FF383838"/>
        <rFont val="Arial"/>
        <family val="2"/>
      </rPr>
      <t>.</t>
    </r>
    <r>
      <rPr>
        <sz val="8"/>
        <color rgb="FF1A1A1F"/>
        <rFont val="Arial"/>
        <family val="2"/>
      </rPr>
      <t>2 (0.44)</t>
    </r>
  </si>
  <si>
    <r>
      <rPr>
        <sz val="8"/>
        <color rgb="FF1A1A1F"/>
        <rFont val="Arial"/>
        <family val="2"/>
      </rPr>
      <t>19</t>
    </r>
    <r>
      <rPr>
        <sz val="8"/>
        <color rgb="FF383838"/>
        <rFont val="Arial"/>
        <family val="2"/>
      </rPr>
      <t>.</t>
    </r>
    <r>
      <rPr>
        <sz val="8"/>
        <color rgb="FF1A1A1F"/>
        <rFont val="Arial"/>
        <family val="2"/>
      </rPr>
      <t>1 (0</t>
    </r>
    <r>
      <rPr>
        <sz val="8"/>
        <color rgb="FF383838"/>
        <rFont val="Arial"/>
        <family val="2"/>
      </rPr>
      <t>.</t>
    </r>
    <r>
      <rPr>
        <sz val="8"/>
        <color rgb="FF1A1A1F"/>
        <rFont val="Arial"/>
        <family val="2"/>
      </rPr>
      <t>75)</t>
    </r>
  </si>
  <si>
    <r>
      <rPr>
        <sz val="8"/>
        <color rgb="FF1A1A1F"/>
        <rFont val="Arial"/>
        <family val="2"/>
      </rPr>
      <t>19</t>
    </r>
    <r>
      <rPr>
        <sz val="8"/>
        <color rgb="FF4F4F4F"/>
        <rFont val="Arial"/>
        <family val="2"/>
      </rPr>
      <t>.</t>
    </r>
    <r>
      <rPr>
        <sz val="8"/>
        <color rgb="FF1A1A1F"/>
        <rFont val="Arial"/>
        <family val="2"/>
      </rPr>
      <t>1 (0</t>
    </r>
    <r>
      <rPr>
        <sz val="8"/>
        <color rgb="FF4F4F4F"/>
        <rFont val="Arial"/>
        <family val="2"/>
      </rPr>
      <t>.</t>
    </r>
    <r>
      <rPr>
        <sz val="8"/>
        <color rgb="FF1A1A1F"/>
        <rFont val="Arial"/>
        <family val="2"/>
      </rPr>
      <t>75)</t>
    </r>
  </si>
  <si>
    <r>
      <rPr>
        <sz val="8"/>
        <color rgb="FF1A1A1F"/>
        <rFont val="Arial"/>
        <family val="2"/>
      </rPr>
      <t>22.4 (0</t>
    </r>
    <r>
      <rPr>
        <sz val="8"/>
        <color rgb="FF383838"/>
        <rFont val="Arial"/>
        <family val="2"/>
      </rPr>
      <t>.</t>
    </r>
    <r>
      <rPr>
        <sz val="8"/>
        <color rgb="FF1A1A1F"/>
        <rFont val="Arial"/>
        <family val="2"/>
      </rPr>
      <t>88)</t>
    </r>
  </si>
  <si>
    <r>
      <rPr>
        <sz val="8"/>
        <color rgb="FF1A1A1F"/>
        <rFont val="Arial"/>
        <family val="2"/>
      </rPr>
      <t>9</t>
    </r>
    <r>
      <rPr>
        <sz val="8"/>
        <color rgb="FF383838"/>
        <rFont val="Arial"/>
        <family val="2"/>
      </rPr>
      <t>.</t>
    </r>
    <r>
      <rPr>
        <sz val="8"/>
        <color rgb="FF1A1A1F"/>
        <rFont val="Arial"/>
        <family val="2"/>
      </rPr>
      <t>7 (0.38)</t>
    </r>
  </si>
  <si>
    <r>
      <rPr>
        <sz val="8"/>
        <color rgb="FF1A1A1F"/>
        <rFont val="Arial"/>
        <family val="2"/>
      </rPr>
      <t>11</t>
    </r>
    <r>
      <rPr>
        <sz val="8"/>
        <color rgb="FF4F4F4F"/>
        <rFont val="Arial"/>
        <family val="2"/>
      </rPr>
      <t>.</t>
    </r>
    <r>
      <rPr>
        <sz val="8"/>
        <color rgb="FF1A1A1F"/>
        <rFont val="Arial"/>
        <family val="2"/>
      </rPr>
      <t>2 (0</t>
    </r>
    <r>
      <rPr>
        <sz val="8"/>
        <color rgb="FF383838"/>
        <rFont val="Arial"/>
        <family val="2"/>
      </rPr>
      <t>.</t>
    </r>
    <r>
      <rPr>
        <sz val="8"/>
        <color rgb="FF1A1A1F"/>
        <rFont val="Arial"/>
        <family val="2"/>
      </rPr>
      <t>44)</t>
    </r>
  </si>
  <si>
    <r>
      <rPr>
        <sz val="8"/>
        <color rgb="FF1A1A1F"/>
        <rFont val="Arial"/>
        <family val="2"/>
      </rPr>
      <t>11.9 (0.47)</t>
    </r>
  </si>
  <si>
    <r>
      <rPr>
        <sz val="8"/>
        <color rgb="FF1A1A1F"/>
        <rFont val="Arial"/>
        <family val="2"/>
      </rPr>
      <t>22.4 (0.88)</t>
    </r>
  </si>
  <si>
    <r>
      <rPr>
        <sz val="8"/>
        <color rgb="FF1A1A1F"/>
        <rFont val="Arial"/>
        <family val="2"/>
      </rPr>
      <t>25.4 (1.00)</t>
    </r>
  </si>
  <si>
    <r>
      <rPr>
        <sz val="8"/>
        <color rgb="FF1A1A1F"/>
        <rFont val="Arial"/>
        <family val="2"/>
      </rPr>
      <t>10.4 (0.41)</t>
    </r>
  </si>
  <si>
    <r>
      <rPr>
        <sz val="8"/>
        <color rgb="FF1A1A1F"/>
        <rFont val="Arial"/>
        <family val="2"/>
      </rPr>
      <t>11</t>
    </r>
    <r>
      <rPr>
        <sz val="8"/>
        <color rgb="FF383838"/>
        <rFont val="Arial"/>
        <family val="2"/>
      </rPr>
      <t>.</t>
    </r>
    <r>
      <rPr>
        <sz val="8"/>
        <color rgb="FF1A1A1F"/>
        <rFont val="Arial"/>
        <family val="2"/>
      </rPr>
      <t>9 (0.47)</t>
    </r>
  </si>
  <si>
    <r>
      <rPr>
        <sz val="8"/>
        <color rgb="FF1A1A1F"/>
        <rFont val="Arial"/>
        <family val="2"/>
      </rPr>
      <t>19.1 (0.75)</t>
    </r>
  </si>
  <si>
    <r>
      <rPr>
        <sz val="8"/>
        <color rgb="FF1A1A1F"/>
        <rFont val="Arial"/>
        <family val="2"/>
      </rPr>
      <t>23</t>
    </r>
    <r>
      <rPr>
        <sz val="8"/>
        <color rgb="FF383838"/>
        <rFont val="Arial"/>
        <family val="2"/>
      </rPr>
      <t>.</t>
    </r>
    <r>
      <rPr>
        <sz val="8"/>
        <color rgb="FF1A1A1F"/>
        <rFont val="Arial"/>
        <family val="2"/>
      </rPr>
      <t>9 (0.94)</t>
    </r>
  </si>
  <si>
    <r>
      <rPr>
        <sz val="8"/>
        <color rgb="FF1A1A1F"/>
        <rFont val="Arial"/>
        <family val="2"/>
      </rPr>
      <t>30.2 (1</t>
    </r>
    <r>
      <rPr>
        <sz val="8"/>
        <color rgb="FF383838"/>
        <rFont val="Arial"/>
        <family val="2"/>
      </rPr>
      <t>.</t>
    </r>
    <r>
      <rPr>
        <sz val="8"/>
        <color rgb="FF1A1A1F"/>
        <rFont val="Arial"/>
        <family val="2"/>
      </rPr>
      <t>19)</t>
    </r>
  </si>
  <si>
    <r>
      <rPr>
        <sz val="8"/>
        <color rgb="FF1A1A1F"/>
        <rFont val="Arial"/>
        <family val="2"/>
      </rPr>
      <t>11</t>
    </r>
    <r>
      <rPr>
        <sz val="8"/>
        <color rgb="FF4F4F4F"/>
        <rFont val="Arial"/>
        <family val="2"/>
      </rPr>
      <t>.</t>
    </r>
    <r>
      <rPr>
        <sz val="8"/>
        <color rgb="FF1A1A1F"/>
        <rFont val="Arial"/>
        <family val="2"/>
      </rPr>
      <t>2 (0.44)</t>
    </r>
  </si>
  <si>
    <r>
      <rPr>
        <sz val="8"/>
        <color rgb="FF1A1A1F"/>
        <rFont val="Arial"/>
        <family val="2"/>
      </rPr>
      <t>12</t>
    </r>
    <r>
      <rPr>
        <sz val="8"/>
        <color rgb="FF606060"/>
        <rFont val="Arial"/>
        <family val="2"/>
      </rPr>
      <t>.</t>
    </r>
    <r>
      <rPr>
        <sz val="8"/>
        <color rgb="FF1A1A1F"/>
        <rFont val="Arial"/>
        <family val="2"/>
      </rPr>
      <t>7 (0</t>
    </r>
    <r>
      <rPr>
        <sz val="8"/>
        <color rgb="FF383838"/>
        <rFont val="Arial"/>
        <family val="2"/>
      </rPr>
      <t>.</t>
    </r>
    <r>
      <rPr>
        <sz val="8"/>
        <color rgb="FF1A1A1F"/>
        <rFont val="Arial"/>
        <family val="2"/>
      </rPr>
      <t>50)</t>
    </r>
  </si>
  <si>
    <r>
      <rPr>
        <sz val="8"/>
        <color rgb="FF1A1A1F"/>
        <rFont val="Arial"/>
        <family val="2"/>
      </rPr>
      <t>16</t>
    </r>
    <r>
      <rPr>
        <sz val="8"/>
        <color rgb="FF383838"/>
        <rFont val="Arial"/>
        <family val="2"/>
      </rPr>
      <t>.</t>
    </r>
    <r>
      <rPr>
        <sz val="8"/>
        <color rgb="FF1A1A1F"/>
        <rFont val="Arial"/>
        <family val="2"/>
      </rPr>
      <t>0 (0</t>
    </r>
    <r>
      <rPr>
        <sz val="8"/>
        <color rgb="FF606060"/>
        <rFont val="Arial"/>
        <family val="2"/>
      </rPr>
      <t>.</t>
    </r>
    <r>
      <rPr>
        <sz val="8"/>
        <color rgb="FF1A1A1F"/>
        <rFont val="Arial"/>
        <family val="2"/>
      </rPr>
      <t>63</t>
    </r>
    <r>
      <rPr>
        <sz val="8"/>
        <color rgb="FF383838"/>
        <rFont val="Arial"/>
        <family val="2"/>
      </rPr>
      <t>)</t>
    </r>
  </si>
  <si>
    <r>
      <rPr>
        <sz val="8"/>
        <color rgb="FF1A1A1F"/>
        <rFont val="Arial"/>
        <family val="2"/>
      </rPr>
      <t>21.3 (0</t>
    </r>
    <r>
      <rPr>
        <sz val="8"/>
        <color rgb="FF4F4F4F"/>
        <rFont val="Arial"/>
        <family val="2"/>
      </rPr>
      <t>.</t>
    </r>
    <r>
      <rPr>
        <sz val="8"/>
        <color rgb="FF1A1A1F"/>
        <rFont val="Arial"/>
        <family val="2"/>
      </rPr>
      <t>84)</t>
    </r>
  </si>
  <si>
    <r>
      <rPr>
        <sz val="8"/>
        <color rgb="FF1A1A1F"/>
        <rFont val="Arial"/>
        <family val="2"/>
      </rPr>
      <t>28</t>
    </r>
    <r>
      <rPr>
        <sz val="8"/>
        <color rgb="FF383838"/>
        <rFont val="Arial"/>
        <family val="2"/>
      </rPr>
      <t>.</t>
    </r>
    <r>
      <rPr>
        <sz val="8"/>
        <color rgb="FF1A1A1F"/>
        <rFont val="Arial"/>
        <family val="2"/>
      </rPr>
      <t>7 (1</t>
    </r>
    <r>
      <rPr>
        <sz val="8"/>
        <color rgb="FF383838"/>
        <rFont val="Arial"/>
        <family val="2"/>
      </rPr>
      <t>.</t>
    </r>
    <r>
      <rPr>
        <sz val="8"/>
        <color rgb="FF1A1A1F"/>
        <rFont val="Arial"/>
        <family val="2"/>
      </rPr>
      <t>13)</t>
    </r>
  </si>
  <si>
    <r>
      <rPr>
        <sz val="8"/>
        <color rgb="FF1A1A1F"/>
        <rFont val="Arial"/>
        <family val="2"/>
      </rPr>
      <t>35</t>
    </r>
    <r>
      <rPr>
        <sz val="8"/>
        <color rgb="FF4F4F4F"/>
        <rFont val="Arial"/>
        <family val="2"/>
      </rPr>
      <t>.</t>
    </r>
    <r>
      <rPr>
        <sz val="8"/>
        <color rgb="FF1A1A1F"/>
        <rFont val="Arial"/>
        <family val="2"/>
      </rPr>
      <t>8 (1.41)</t>
    </r>
  </si>
  <si>
    <r>
      <rPr>
        <sz val="8"/>
        <color rgb="FF1A1A1F"/>
        <rFont val="Arial"/>
        <family val="2"/>
      </rPr>
      <t>16</t>
    </r>
    <r>
      <rPr>
        <sz val="8"/>
        <color rgb="FF383838"/>
        <rFont val="Arial"/>
        <family val="2"/>
      </rPr>
      <t>.</t>
    </r>
    <r>
      <rPr>
        <sz val="8"/>
        <color rgb="FF1A1A1F"/>
        <rFont val="Arial"/>
        <family val="2"/>
      </rPr>
      <t>0 (0</t>
    </r>
    <r>
      <rPr>
        <sz val="8"/>
        <color rgb="FF383838"/>
        <rFont val="Arial"/>
        <family val="2"/>
      </rPr>
      <t>.</t>
    </r>
    <r>
      <rPr>
        <sz val="8"/>
        <color rgb="FF1A1A1F"/>
        <rFont val="Arial"/>
        <family val="2"/>
      </rPr>
      <t>63)</t>
    </r>
  </si>
  <si>
    <r>
      <rPr>
        <sz val="8"/>
        <color rgb="FF1A1A1F"/>
        <rFont val="Arial"/>
        <family val="2"/>
      </rPr>
      <t>19</t>
    </r>
    <r>
      <rPr>
        <sz val="8"/>
        <color rgb="FF4F4F4F"/>
        <rFont val="Arial"/>
        <family val="2"/>
      </rPr>
      <t>.</t>
    </r>
    <r>
      <rPr>
        <sz val="8"/>
        <color rgb="FF1A1A1F"/>
        <rFont val="Arial"/>
        <family val="2"/>
      </rPr>
      <t>1 (0.75)</t>
    </r>
  </si>
  <si>
    <r>
      <rPr>
        <sz val="8"/>
        <color rgb="FF1A1A1F"/>
        <rFont val="Arial"/>
        <family val="2"/>
      </rPr>
      <t>26.2 (1</t>
    </r>
    <r>
      <rPr>
        <sz val="8"/>
        <color rgb="FF4F4F4F"/>
        <rFont val="Arial"/>
        <family val="2"/>
      </rPr>
      <t>.</t>
    </r>
    <r>
      <rPr>
        <sz val="8"/>
        <color rgb="FF1A1A1F"/>
        <rFont val="Arial"/>
        <family val="2"/>
      </rPr>
      <t>03)</t>
    </r>
  </si>
  <si>
    <r>
      <rPr>
        <sz val="8"/>
        <color rgb="FF1A1A1F"/>
        <rFont val="Arial"/>
        <family val="2"/>
      </rPr>
      <t>38</t>
    </r>
    <r>
      <rPr>
        <sz val="8"/>
        <color rgb="FF4F4F4F"/>
        <rFont val="Arial"/>
        <family val="2"/>
      </rPr>
      <t>.</t>
    </r>
    <r>
      <rPr>
        <sz val="8"/>
        <color rgb="FF1A1A1F"/>
        <rFont val="Arial"/>
        <family val="2"/>
      </rPr>
      <t>1 (1.50)</t>
    </r>
  </si>
  <si>
    <r>
      <rPr>
        <sz val="8"/>
        <color rgb="FF1A1A1F"/>
        <rFont val="Arial"/>
        <family val="2"/>
      </rPr>
      <t>48.5 (1</t>
    </r>
    <r>
      <rPr>
        <sz val="8"/>
        <color rgb="FF383838"/>
        <rFont val="Arial"/>
        <family val="2"/>
      </rPr>
      <t>.</t>
    </r>
    <r>
      <rPr>
        <sz val="8"/>
        <color rgb="FF1A1A1F"/>
        <rFont val="Arial"/>
        <family val="2"/>
      </rPr>
      <t>91)</t>
    </r>
  </si>
  <si>
    <r>
      <rPr>
        <sz val="8"/>
        <color rgb="FF1A1A1F"/>
        <rFont val="Arial"/>
        <family val="2"/>
      </rPr>
      <t>12</t>
    </r>
    <r>
      <rPr>
        <sz val="8"/>
        <color rgb="FF383838"/>
        <rFont val="Arial"/>
        <family val="2"/>
      </rPr>
      <t>.</t>
    </r>
    <r>
      <rPr>
        <sz val="8"/>
        <color rgb="FF1A1A1F"/>
        <rFont val="Arial"/>
        <family val="2"/>
      </rPr>
      <t>7 (0</t>
    </r>
    <r>
      <rPr>
        <sz val="8"/>
        <color rgb="FF383838"/>
        <rFont val="Arial"/>
        <family val="2"/>
      </rPr>
      <t>.</t>
    </r>
    <r>
      <rPr>
        <sz val="8"/>
        <color rgb="FF1A1A1F"/>
        <rFont val="Arial"/>
        <family val="2"/>
      </rPr>
      <t>50)</t>
    </r>
  </si>
  <si>
    <r>
      <rPr>
        <sz val="8"/>
        <color rgb="FF1A1A1F"/>
        <rFont val="Arial"/>
        <family val="2"/>
      </rPr>
      <t>17</t>
    </r>
    <r>
      <rPr>
        <sz val="8"/>
        <color rgb="FF383838"/>
        <rFont val="Arial"/>
        <family val="2"/>
      </rPr>
      <t>.</t>
    </r>
    <r>
      <rPr>
        <sz val="8"/>
        <color rgb="FF1A1A1F"/>
        <rFont val="Arial"/>
        <family val="2"/>
      </rPr>
      <t>5 (0.69)</t>
    </r>
  </si>
  <si>
    <r>
      <rPr>
        <sz val="8"/>
        <color rgb="FF1A1A1F"/>
        <rFont val="Arial"/>
        <family val="2"/>
      </rPr>
      <t>25.4 (1</t>
    </r>
    <r>
      <rPr>
        <sz val="8"/>
        <color rgb="FF4F4F4F"/>
        <rFont val="Arial"/>
        <family val="2"/>
      </rPr>
      <t>.</t>
    </r>
    <r>
      <rPr>
        <sz val="8"/>
        <color rgb="FF1A1A1F"/>
        <rFont val="Arial"/>
        <family val="2"/>
      </rPr>
      <t>00)</t>
    </r>
  </si>
  <si>
    <r>
      <rPr>
        <sz val="8"/>
        <color rgb="FF1A1A1F"/>
        <rFont val="Arial"/>
        <family val="2"/>
      </rPr>
      <t>31</t>
    </r>
    <r>
      <rPr>
        <sz val="8"/>
        <color rgb="FF383838"/>
        <rFont val="Arial"/>
        <family val="2"/>
      </rPr>
      <t>.</t>
    </r>
    <r>
      <rPr>
        <sz val="8"/>
        <color rgb="FF1A1A1F"/>
        <rFont val="Arial"/>
        <family val="2"/>
      </rPr>
      <t>8 (1.25)</t>
    </r>
  </si>
  <si>
    <r>
      <rPr>
        <sz val="8"/>
        <color rgb="FF1A1A1F"/>
        <rFont val="Arial"/>
        <family val="2"/>
      </rPr>
      <t>47</t>
    </r>
    <r>
      <rPr>
        <sz val="8"/>
        <color rgb="FF4F4F4F"/>
        <rFont val="Arial"/>
        <family val="2"/>
      </rPr>
      <t>.</t>
    </r>
    <r>
      <rPr>
        <sz val="8"/>
        <color rgb="FF1A1A1F"/>
        <rFont val="Arial"/>
        <family val="2"/>
      </rPr>
      <t>8 (1</t>
    </r>
    <r>
      <rPr>
        <sz val="8"/>
        <color rgb="FF383838"/>
        <rFont val="Arial"/>
        <family val="2"/>
      </rPr>
      <t>.</t>
    </r>
    <r>
      <rPr>
        <sz val="8"/>
        <color rgb="FF1A1A1F"/>
        <rFont val="Arial"/>
        <family val="2"/>
      </rPr>
      <t>88)</t>
    </r>
  </si>
  <si>
    <r>
      <rPr>
        <sz val="8"/>
        <color rgb="FF1A1A1F"/>
        <rFont val="Arial"/>
        <family val="2"/>
      </rPr>
      <t>62</t>
    </r>
    <r>
      <rPr>
        <sz val="8"/>
        <color rgb="FF4F4F4F"/>
        <rFont val="Arial"/>
        <family val="2"/>
      </rPr>
      <t>.</t>
    </r>
    <r>
      <rPr>
        <sz val="8"/>
        <color rgb="FF1A1A1F"/>
        <rFont val="Arial"/>
        <family val="2"/>
      </rPr>
      <t>0 (2</t>
    </r>
    <r>
      <rPr>
        <sz val="8"/>
        <color rgb="FF4F4F4F"/>
        <rFont val="Arial"/>
        <family val="2"/>
      </rPr>
      <t>.</t>
    </r>
    <r>
      <rPr>
        <sz val="8"/>
        <color rgb="FF1A1A1F"/>
        <rFont val="Arial"/>
        <family val="2"/>
      </rPr>
      <t>44)</t>
    </r>
  </si>
  <si>
    <r>
      <rPr>
        <sz val="8"/>
        <color rgb="FF1A1A1F"/>
        <rFont val="Arial"/>
        <family val="2"/>
      </rPr>
      <t>28.7 (1</t>
    </r>
    <r>
      <rPr>
        <sz val="8"/>
        <color rgb="FF4F4F4F"/>
        <rFont val="Arial"/>
        <family val="2"/>
      </rPr>
      <t>.</t>
    </r>
    <r>
      <rPr>
        <sz val="8"/>
        <color rgb="FF1A1A1F"/>
        <rFont val="Arial"/>
        <family val="2"/>
      </rPr>
      <t>13)</t>
    </r>
  </si>
  <si>
    <r>
      <rPr>
        <sz val="8"/>
        <color rgb="FF1A1A1F"/>
        <rFont val="Arial"/>
        <family val="2"/>
      </rPr>
      <t>36</t>
    </r>
    <r>
      <rPr>
        <sz val="8"/>
        <color rgb="FF4F4F4F"/>
        <rFont val="Arial"/>
        <family val="2"/>
      </rPr>
      <t>.</t>
    </r>
    <r>
      <rPr>
        <sz val="8"/>
        <color rgb="FF1A1A1F"/>
        <rFont val="Arial"/>
        <family val="2"/>
      </rPr>
      <t>6 (1.44)</t>
    </r>
  </si>
  <si>
    <r>
      <rPr>
        <sz val="8"/>
        <color rgb="FF1A1A1F"/>
        <rFont val="Arial"/>
        <family val="2"/>
      </rPr>
      <t>57</t>
    </r>
    <r>
      <rPr>
        <sz val="8"/>
        <color rgb="FF383838"/>
        <rFont val="Arial"/>
        <family val="2"/>
      </rPr>
      <t>.</t>
    </r>
    <r>
      <rPr>
        <sz val="8"/>
        <color rgb="FF1A1A1F"/>
        <rFont val="Arial"/>
        <family val="2"/>
      </rPr>
      <t>2 (2</t>
    </r>
    <r>
      <rPr>
        <sz val="8"/>
        <color rgb="FF383838"/>
        <rFont val="Arial"/>
        <family val="2"/>
      </rPr>
      <t>.</t>
    </r>
    <r>
      <rPr>
        <sz val="8"/>
        <color rgb="FF1A1A1F"/>
        <rFont val="Arial"/>
        <family val="2"/>
      </rPr>
      <t>25)</t>
    </r>
  </si>
  <si>
    <r>
      <rPr>
        <sz val="8"/>
        <color rgb="FF1A1A1F"/>
        <rFont val="Arial"/>
        <family val="2"/>
      </rPr>
      <t>67</t>
    </r>
    <r>
      <rPr>
        <sz val="8"/>
        <color rgb="FF4F4F4F"/>
        <rFont val="Arial"/>
        <family val="2"/>
      </rPr>
      <t>.</t>
    </r>
    <r>
      <rPr>
        <sz val="8"/>
        <color rgb="FF1A1A1F"/>
        <rFont val="Arial"/>
        <family val="2"/>
      </rPr>
      <t>6 (2</t>
    </r>
    <r>
      <rPr>
        <sz val="8"/>
        <color rgb="FF383838"/>
        <rFont val="Arial"/>
        <family val="2"/>
      </rPr>
      <t>.</t>
    </r>
    <r>
      <rPr>
        <sz val="8"/>
        <color rgb="FF1A1A1F"/>
        <rFont val="Arial"/>
        <family val="2"/>
      </rPr>
      <t>66)</t>
    </r>
  </si>
  <si>
    <r>
      <rPr>
        <sz val="8"/>
        <color rgb="FF1A1A1F"/>
        <rFont val="Arial"/>
        <family val="2"/>
      </rPr>
      <t>16</t>
    </r>
    <r>
      <rPr>
        <sz val="8"/>
        <color rgb="FF383838"/>
        <rFont val="Arial"/>
        <family val="2"/>
      </rPr>
      <t>.</t>
    </r>
    <r>
      <rPr>
        <sz val="8"/>
        <color rgb="FF1A1A1F"/>
        <rFont val="Arial"/>
        <family val="2"/>
      </rPr>
      <t>0 (0</t>
    </r>
    <r>
      <rPr>
        <sz val="8"/>
        <color rgb="FF4F4F4F"/>
        <rFont val="Arial"/>
        <family val="2"/>
      </rPr>
      <t>.</t>
    </r>
    <r>
      <rPr>
        <sz val="8"/>
        <color rgb="FF1A1A1F"/>
        <rFont val="Arial"/>
        <family val="2"/>
      </rPr>
      <t>63)</t>
    </r>
  </si>
  <si>
    <r>
      <rPr>
        <sz val="8"/>
        <color rgb="FF1A1A1F"/>
        <rFont val="Arial"/>
        <family val="2"/>
      </rPr>
      <t>20</t>
    </r>
    <r>
      <rPr>
        <sz val="8"/>
        <color rgb="FF383838"/>
        <rFont val="Arial"/>
        <family val="2"/>
      </rPr>
      <t>.</t>
    </r>
    <r>
      <rPr>
        <sz val="8"/>
        <color rgb="FF1A1A1F"/>
        <rFont val="Arial"/>
        <family val="2"/>
      </rPr>
      <t>6 (0</t>
    </r>
    <r>
      <rPr>
        <sz val="8"/>
        <color rgb="FF383838"/>
        <rFont val="Arial"/>
        <family val="2"/>
      </rPr>
      <t>.</t>
    </r>
    <r>
      <rPr>
        <sz val="8"/>
        <color rgb="FF1A1A1F"/>
        <rFont val="Arial"/>
        <family val="2"/>
      </rPr>
      <t>81)</t>
    </r>
  </si>
  <si>
    <r>
      <rPr>
        <sz val="8"/>
        <color rgb="FF1A1A1F"/>
        <rFont val="Arial"/>
        <family val="2"/>
      </rPr>
      <t>31</t>
    </r>
    <r>
      <rPr>
        <sz val="8"/>
        <color rgb="FF4F4F4F"/>
        <rFont val="Arial"/>
        <family val="2"/>
      </rPr>
      <t>.</t>
    </r>
    <r>
      <rPr>
        <sz val="8"/>
        <color rgb="FF1A1A1F"/>
        <rFont val="Arial"/>
        <family val="2"/>
      </rPr>
      <t>8 (1.25)</t>
    </r>
  </si>
  <si>
    <r>
      <rPr>
        <sz val="8"/>
        <color rgb="FF1A1A1F"/>
        <rFont val="Arial"/>
        <family val="2"/>
      </rPr>
      <t>42</t>
    </r>
    <r>
      <rPr>
        <sz val="8"/>
        <color rgb="FF383838"/>
        <rFont val="Arial"/>
        <family val="2"/>
      </rPr>
      <t>.</t>
    </r>
    <r>
      <rPr>
        <sz val="8"/>
        <color rgb="FF1A1A1F"/>
        <rFont val="Arial"/>
        <family val="2"/>
      </rPr>
      <t>2 (1</t>
    </r>
    <r>
      <rPr>
        <sz val="8"/>
        <color rgb="FF383838"/>
        <rFont val="Arial"/>
        <family val="2"/>
      </rPr>
      <t>.</t>
    </r>
    <r>
      <rPr>
        <sz val="8"/>
        <color rgb="FF1A1A1F"/>
        <rFont val="Arial"/>
        <family val="2"/>
      </rPr>
      <t>66)</t>
    </r>
  </si>
  <si>
    <r>
      <rPr>
        <sz val="8"/>
        <color rgb="FF1A1A1F"/>
        <rFont val="Arial"/>
        <family val="2"/>
      </rPr>
      <t>66</t>
    </r>
    <r>
      <rPr>
        <sz val="8"/>
        <color rgb="FF383838"/>
        <rFont val="Arial"/>
        <family val="2"/>
      </rPr>
      <t>.</t>
    </r>
    <r>
      <rPr>
        <sz val="8"/>
        <color rgb="FF1A1A1F"/>
        <rFont val="Arial"/>
        <family val="2"/>
      </rPr>
      <t>8 (2</t>
    </r>
    <r>
      <rPr>
        <sz val="8"/>
        <color rgb="FF4F4F4F"/>
        <rFont val="Arial"/>
        <family val="2"/>
      </rPr>
      <t>.</t>
    </r>
    <r>
      <rPr>
        <sz val="8"/>
        <color rgb="FF1A1A1F"/>
        <rFont val="Arial"/>
        <family val="2"/>
      </rPr>
      <t>63)</t>
    </r>
  </si>
  <si>
    <r>
      <rPr>
        <sz val="8"/>
        <color rgb="FF1A1A1F"/>
        <rFont val="Arial"/>
        <family val="2"/>
      </rPr>
      <t>86.6 (3.41)</t>
    </r>
  </si>
  <si>
    <r>
      <rPr>
        <sz val="8"/>
        <color rgb="FF1A1A1F"/>
        <rFont val="Arial"/>
        <family val="2"/>
      </rPr>
      <t>16</t>
    </r>
    <r>
      <rPr>
        <sz val="8"/>
        <color rgb="FF383838"/>
        <rFont val="Arial"/>
        <family val="2"/>
      </rPr>
      <t>.</t>
    </r>
    <r>
      <rPr>
        <sz val="8"/>
        <color rgb="FF1A1A1F"/>
        <rFont val="Arial"/>
        <family val="2"/>
      </rPr>
      <t>8 (0</t>
    </r>
    <r>
      <rPr>
        <sz val="8"/>
        <color rgb="FF4F4F4F"/>
        <rFont val="Arial"/>
        <family val="2"/>
      </rPr>
      <t>.</t>
    </r>
    <r>
      <rPr>
        <sz val="8"/>
        <color rgb="FF1A1A1F"/>
        <rFont val="Arial"/>
        <family val="2"/>
      </rPr>
      <t>66)</t>
    </r>
  </si>
  <si>
    <r>
      <rPr>
        <sz val="8"/>
        <color rgb="FF1A1A1F"/>
        <rFont val="Arial"/>
        <family val="2"/>
      </rPr>
      <t>22.4 (0</t>
    </r>
    <r>
      <rPr>
        <sz val="8"/>
        <color rgb="FF4F4F4F"/>
        <rFont val="Arial"/>
        <family val="2"/>
      </rPr>
      <t>.</t>
    </r>
    <r>
      <rPr>
        <sz val="8"/>
        <color rgb="FF1A1A1F"/>
        <rFont val="Arial"/>
        <family val="2"/>
      </rPr>
      <t>88)</t>
    </r>
  </si>
  <si>
    <r>
      <rPr>
        <sz val="8"/>
        <color rgb="FF1A1A1F"/>
        <rFont val="Arial"/>
        <family val="2"/>
      </rPr>
      <t>35</t>
    </r>
    <r>
      <rPr>
        <sz val="8"/>
        <color rgb="FF4F4F4F"/>
        <rFont val="Arial"/>
        <family val="2"/>
      </rPr>
      <t>.</t>
    </r>
    <r>
      <rPr>
        <sz val="8"/>
        <color rgb="FF1A1A1F"/>
        <rFont val="Arial"/>
        <family val="2"/>
      </rPr>
      <t>1 (1.38)</t>
    </r>
  </si>
  <si>
    <r>
      <rPr>
        <sz val="8"/>
        <color rgb="FF1A1A1F"/>
        <rFont val="Arial"/>
        <family val="2"/>
      </rPr>
      <t>46</t>
    </r>
    <r>
      <rPr>
        <sz val="8"/>
        <color rgb="FF383838"/>
        <rFont val="Arial"/>
        <family val="2"/>
      </rPr>
      <t>.</t>
    </r>
    <r>
      <rPr>
        <sz val="8"/>
        <color rgb="FF1A1A1F"/>
        <rFont val="Arial"/>
        <family val="2"/>
      </rPr>
      <t>0 (1</t>
    </r>
    <r>
      <rPr>
        <sz val="8"/>
        <color rgb="FF383838"/>
        <rFont val="Arial"/>
        <family val="2"/>
      </rPr>
      <t>.</t>
    </r>
    <r>
      <rPr>
        <sz val="8"/>
        <color rgb="FF1A1A1F"/>
        <rFont val="Arial"/>
        <family val="2"/>
      </rPr>
      <t>81)</t>
    </r>
  </si>
  <si>
    <r>
      <rPr>
        <sz val="8"/>
        <color rgb="FF1A1A1F"/>
        <rFont val="Arial"/>
        <family val="2"/>
      </rPr>
      <t>69.9 (2</t>
    </r>
    <r>
      <rPr>
        <sz val="8"/>
        <color rgb="FF4F4F4F"/>
        <rFont val="Arial"/>
        <family val="2"/>
      </rPr>
      <t>.</t>
    </r>
    <r>
      <rPr>
        <sz val="8"/>
        <color rgb="FF1A1A1F"/>
        <rFont val="Arial"/>
        <family val="2"/>
      </rPr>
      <t>75)</t>
    </r>
  </si>
  <si>
    <r>
      <rPr>
        <sz val="8"/>
        <color rgb="FF1A1A1F"/>
        <rFont val="Arial"/>
        <family val="2"/>
      </rPr>
      <t>23</t>
    </r>
    <r>
      <rPr>
        <sz val="8"/>
        <color rgb="FF4F4F4F"/>
        <rFont val="Arial"/>
        <family val="2"/>
      </rPr>
      <t>.</t>
    </r>
    <r>
      <rPr>
        <sz val="8"/>
        <color rgb="FF1A1A1F"/>
        <rFont val="Arial"/>
        <family val="2"/>
      </rPr>
      <t>9 (0</t>
    </r>
    <r>
      <rPr>
        <sz val="8"/>
        <color rgb="FF383838"/>
        <rFont val="Arial"/>
        <family val="2"/>
      </rPr>
      <t>.</t>
    </r>
    <r>
      <rPr>
        <sz val="8"/>
        <color rgb="FF1A1A1F"/>
        <rFont val="Arial"/>
        <family val="2"/>
      </rPr>
      <t>94)</t>
    </r>
  </si>
  <si>
    <r>
      <rPr>
        <sz val="8"/>
        <color rgb="FF1A1A1F"/>
        <rFont val="Arial"/>
        <family val="2"/>
      </rPr>
      <t>38.1 (1</t>
    </r>
    <r>
      <rPr>
        <sz val="8"/>
        <color rgb="FF4F4F4F"/>
        <rFont val="Arial"/>
        <family val="2"/>
      </rPr>
      <t>.</t>
    </r>
    <r>
      <rPr>
        <sz val="8"/>
        <color rgb="FF1A1A1F"/>
        <rFont val="Arial"/>
        <family val="2"/>
      </rPr>
      <t>50)</t>
    </r>
  </si>
  <si>
    <r>
      <rPr>
        <sz val="8"/>
        <color rgb="FF1A1A1F"/>
        <rFont val="Arial"/>
        <family val="2"/>
      </rPr>
      <t>52</t>
    </r>
    <r>
      <rPr>
        <sz val="8"/>
        <color rgb="FF383838"/>
        <rFont val="Arial"/>
        <family val="2"/>
      </rPr>
      <t>.</t>
    </r>
    <r>
      <rPr>
        <sz val="8"/>
        <color rgb="FF1A1A1F"/>
        <rFont val="Arial"/>
        <family val="2"/>
      </rPr>
      <t>3 (2</t>
    </r>
    <r>
      <rPr>
        <sz val="8"/>
        <color rgb="FF383838"/>
        <rFont val="Arial"/>
        <family val="2"/>
      </rPr>
      <t>.</t>
    </r>
    <r>
      <rPr>
        <sz val="8"/>
        <color rgb="FF1A1A1F"/>
        <rFont val="Arial"/>
        <family val="2"/>
      </rPr>
      <t>06)</t>
    </r>
  </si>
  <si>
    <r>
      <rPr>
        <sz val="8"/>
        <color rgb="FF1A1A1F"/>
        <rFont val="Arial"/>
        <family val="2"/>
      </rPr>
      <t>79</t>
    </r>
    <r>
      <rPr>
        <sz val="8"/>
        <color rgb="FF4F4F4F"/>
        <rFont val="Arial"/>
        <family val="2"/>
      </rPr>
      <t>.</t>
    </r>
    <r>
      <rPr>
        <sz val="8"/>
        <color rgb="FF1A1A1F"/>
        <rFont val="Arial"/>
        <family val="2"/>
      </rPr>
      <t>5 (3.13)</t>
    </r>
  </si>
  <si>
    <r>
      <rPr>
        <sz val="8"/>
        <color rgb="FF1A1A1F"/>
        <rFont val="Arial"/>
        <family val="2"/>
      </rPr>
      <t>18.3 (0</t>
    </r>
    <r>
      <rPr>
        <sz val="8"/>
        <color rgb="FF383838"/>
        <rFont val="Arial"/>
        <family val="2"/>
      </rPr>
      <t>.</t>
    </r>
    <r>
      <rPr>
        <sz val="8"/>
        <color rgb="FF1A1A1F"/>
        <rFont val="Arial"/>
        <family val="2"/>
      </rPr>
      <t>72)</t>
    </r>
  </si>
  <si>
    <r>
      <rPr>
        <sz val="8"/>
        <color rgb="FF1A1A1F"/>
        <rFont val="Arial"/>
        <family val="2"/>
      </rPr>
      <t>41.4 (1</t>
    </r>
    <r>
      <rPr>
        <sz val="8"/>
        <color rgb="FF383838"/>
        <rFont val="Arial"/>
        <family val="2"/>
      </rPr>
      <t>.</t>
    </r>
    <r>
      <rPr>
        <sz val="8"/>
        <color rgb="FF1A1A1F"/>
        <rFont val="Arial"/>
        <family val="2"/>
      </rPr>
      <t>63)</t>
    </r>
  </si>
  <si>
    <r>
      <rPr>
        <sz val="8"/>
        <color rgb="FF1A1A1F"/>
        <rFont val="Arial"/>
        <family val="2"/>
      </rPr>
      <t>57</t>
    </r>
    <r>
      <rPr>
        <sz val="8"/>
        <color rgb="FF383838"/>
        <rFont val="Arial"/>
        <family val="2"/>
      </rPr>
      <t>.</t>
    </r>
    <r>
      <rPr>
        <sz val="8"/>
        <color rgb="FF1A1A1F"/>
        <rFont val="Arial"/>
        <family val="2"/>
      </rPr>
      <t>2 (2.25)</t>
    </r>
  </si>
  <si>
    <r>
      <rPr>
        <sz val="8"/>
        <color rgb="FF1A1A1F"/>
        <rFont val="Arial"/>
        <family val="2"/>
      </rPr>
      <t>88</t>
    </r>
    <r>
      <rPr>
        <sz val="8"/>
        <color rgb="FF4F4F4F"/>
        <rFont val="Arial"/>
        <family val="2"/>
      </rPr>
      <t>.</t>
    </r>
    <r>
      <rPr>
        <sz val="8"/>
        <color rgb="FF1A1A1F"/>
        <rFont val="Arial"/>
        <family val="2"/>
      </rPr>
      <t>9 (3</t>
    </r>
    <r>
      <rPr>
        <sz val="8"/>
        <color rgb="FF4F4F4F"/>
        <rFont val="Arial"/>
        <family val="2"/>
      </rPr>
      <t>.</t>
    </r>
    <r>
      <rPr>
        <sz val="8"/>
        <color rgb="FF1A1A1F"/>
        <rFont val="Arial"/>
        <family val="2"/>
      </rPr>
      <t>50)</t>
    </r>
  </si>
  <si>
    <r>
      <rPr>
        <sz val="8"/>
        <color rgb="FF1A1A1F"/>
        <rFont val="Arial"/>
        <family val="2"/>
      </rPr>
      <t>19.1 (0</t>
    </r>
    <r>
      <rPr>
        <sz val="8"/>
        <color rgb="FF383838"/>
        <rFont val="Arial"/>
        <family val="2"/>
      </rPr>
      <t>.</t>
    </r>
    <r>
      <rPr>
        <sz val="8"/>
        <color rgb="FF1A1A1F"/>
        <rFont val="Arial"/>
        <family val="2"/>
      </rPr>
      <t>75)</t>
    </r>
  </si>
  <si>
    <r>
      <rPr>
        <sz val="8"/>
        <color rgb="FF1A1A1F"/>
        <rFont val="Arial"/>
        <family val="2"/>
      </rPr>
      <t>26</t>
    </r>
    <r>
      <rPr>
        <sz val="8"/>
        <color rgb="FF606060"/>
        <rFont val="Arial"/>
        <family val="2"/>
      </rPr>
      <t>.</t>
    </r>
    <r>
      <rPr>
        <sz val="8"/>
        <color rgb="FF1A1A1F"/>
        <rFont val="Arial"/>
        <family val="2"/>
      </rPr>
      <t>9 (1</t>
    </r>
    <r>
      <rPr>
        <sz val="8"/>
        <color rgb="FF383838"/>
        <rFont val="Arial"/>
        <family val="2"/>
      </rPr>
      <t>.</t>
    </r>
    <r>
      <rPr>
        <sz val="8"/>
        <color rgb="FF1A1A1F"/>
        <rFont val="Arial"/>
        <family val="2"/>
      </rPr>
      <t>06)</t>
    </r>
  </si>
  <si>
    <r>
      <rPr>
        <sz val="8"/>
        <color rgb="FF1A1A1F"/>
        <rFont val="Arial"/>
        <family val="2"/>
      </rPr>
      <t>44</t>
    </r>
    <r>
      <rPr>
        <sz val="8"/>
        <color rgb="FF383838"/>
        <rFont val="Arial"/>
        <family val="2"/>
      </rPr>
      <t>.</t>
    </r>
    <r>
      <rPr>
        <sz val="8"/>
        <color rgb="FF1A1A1F"/>
        <rFont val="Arial"/>
        <family val="2"/>
      </rPr>
      <t>5 (1</t>
    </r>
    <r>
      <rPr>
        <sz val="8"/>
        <color rgb="FF4F4F4F"/>
        <rFont val="Arial"/>
        <family val="2"/>
      </rPr>
      <t>.</t>
    </r>
    <r>
      <rPr>
        <sz val="8"/>
        <color rgb="FF1A1A1F"/>
        <rFont val="Arial"/>
        <family val="2"/>
      </rPr>
      <t>75)</t>
    </r>
  </si>
  <si>
    <r>
      <rPr>
        <sz val="8"/>
        <color rgb="FF1A1A1F"/>
        <rFont val="Arial"/>
        <family val="2"/>
      </rPr>
      <t>63</t>
    </r>
    <r>
      <rPr>
        <sz val="8"/>
        <color rgb="FF4F4F4F"/>
        <rFont val="Arial"/>
        <family val="2"/>
      </rPr>
      <t>.</t>
    </r>
    <r>
      <rPr>
        <sz val="8"/>
        <color rgb="FF1A1A1F"/>
        <rFont val="Arial"/>
        <family val="2"/>
      </rPr>
      <t>5 (2</t>
    </r>
    <r>
      <rPr>
        <sz val="8"/>
        <color rgb="FF4F4F4F"/>
        <rFont val="Arial"/>
        <family val="2"/>
      </rPr>
      <t>.</t>
    </r>
    <r>
      <rPr>
        <sz val="8"/>
        <color rgb="FF1A1A1F"/>
        <rFont val="Arial"/>
        <family val="2"/>
      </rPr>
      <t>50)</t>
    </r>
  </si>
  <si>
    <r>
      <rPr>
        <sz val="8"/>
        <color rgb="FF1A1A1F"/>
        <rFont val="Arial"/>
        <family val="2"/>
      </rPr>
      <t>98</t>
    </r>
    <r>
      <rPr>
        <sz val="8"/>
        <color rgb="FF383838"/>
        <rFont val="Arial"/>
        <family val="2"/>
      </rPr>
      <t>.</t>
    </r>
    <r>
      <rPr>
        <sz val="8"/>
        <color rgb="FF1A1A1F"/>
        <rFont val="Arial"/>
        <family val="2"/>
      </rPr>
      <t>6 (3.88)</t>
    </r>
  </si>
  <si>
    <r>
      <rPr>
        <sz val="8"/>
        <color rgb="FF1A1A1F"/>
        <rFont val="Arial"/>
        <family val="2"/>
      </rPr>
      <t>20.6 (0.81)</t>
    </r>
  </si>
  <si>
    <r>
      <rPr>
        <sz val="8"/>
        <color rgb="FF1A1A1F"/>
        <rFont val="Arial"/>
        <family val="2"/>
      </rPr>
      <t>30</t>
    </r>
    <r>
      <rPr>
        <sz val="8"/>
        <color rgb="FF383838"/>
        <rFont val="Arial"/>
        <family val="2"/>
      </rPr>
      <t>.</t>
    </r>
    <r>
      <rPr>
        <sz val="8"/>
        <color rgb="FF1A1A1F"/>
        <rFont val="Arial"/>
        <family val="2"/>
      </rPr>
      <t>2 (1</t>
    </r>
    <r>
      <rPr>
        <sz val="8"/>
        <color rgb="FF4F4F4F"/>
        <rFont val="Arial"/>
        <family val="2"/>
      </rPr>
      <t>.</t>
    </r>
    <r>
      <rPr>
        <sz val="8"/>
        <color rgb="FF1A1A1F"/>
        <rFont val="Arial"/>
        <family val="2"/>
      </rPr>
      <t>19)</t>
    </r>
  </si>
  <si>
    <r>
      <rPr>
        <sz val="8"/>
        <color rgb="FF1A1A1F"/>
        <rFont val="Arial"/>
        <family val="2"/>
      </rPr>
      <t>50.8 (2.00)</t>
    </r>
  </si>
  <si>
    <r>
      <rPr>
        <sz val="8"/>
        <color rgb="FF1A1A1F"/>
        <rFont val="Arial"/>
        <family val="2"/>
      </rPr>
      <t>73.2 (2</t>
    </r>
    <r>
      <rPr>
        <sz val="8"/>
        <color rgb="FF383838"/>
        <rFont val="Arial"/>
        <family val="2"/>
      </rPr>
      <t>.</t>
    </r>
    <r>
      <rPr>
        <sz val="8"/>
        <color rgb="FF1A1A1F"/>
        <rFont val="Arial"/>
        <family val="2"/>
      </rPr>
      <t>88)</t>
    </r>
  </si>
  <si>
    <r>
      <rPr>
        <sz val="8"/>
        <color rgb="FF1A1A1F"/>
        <rFont val="Arial"/>
        <family val="2"/>
      </rPr>
      <t>114.3 (4</t>
    </r>
    <r>
      <rPr>
        <sz val="8"/>
        <color rgb="FF383838"/>
        <rFont val="Arial"/>
        <family val="2"/>
      </rPr>
      <t>.</t>
    </r>
    <r>
      <rPr>
        <sz val="8"/>
        <color rgb="FF1A1A1F"/>
        <rFont val="Arial"/>
        <family val="2"/>
      </rPr>
      <t>50)</t>
    </r>
  </si>
  <si>
    <r>
      <rPr>
        <sz val="8"/>
        <color rgb="FF1A1A1F"/>
        <rFont val="Arial"/>
        <family val="2"/>
      </rPr>
      <t>21.4 (0</t>
    </r>
    <r>
      <rPr>
        <sz val="8"/>
        <color rgb="FF383838"/>
        <rFont val="Arial"/>
        <family val="2"/>
      </rPr>
      <t>.</t>
    </r>
    <r>
      <rPr>
        <sz val="8"/>
        <color rgb="FF1A1A1F"/>
        <rFont val="Arial"/>
        <family val="2"/>
      </rPr>
      <t>84)</t>
    </r>
  </si>
  <si>
    <r>
      <rPr>
        <sz val="8"/>
        <color rgb="FF1A1A1F"/>
        <rFont val="Arial"/>
        <family val="2"/>
      </rPr>
      <t>31</t>
    </r>
    <r>
      <rPr>
        <sz val="8"/>
        <color rgb="FF4F4F4F"/>
        <rFont val="Arial"/>
        <family val="2"/>
      </rPr>
      <t>.</t>
    </r>
    <r>
      <rPr>
        <sz val="8"/>
        <color rgb="FF1A1A1F"/>
        <rFont val="Arial"/>
        <family val="2"/>
      </rPr>
      <t>6 (1.24)</t>
    </r>
  </si>
  <si>
    <r>
      <rPr>
        <sz val="8"/>
        <color rgb="FF1A1A1F"/>
        <rFont val="Arial"/>
        <family val="2"/>
      </rPr>
      <t>22</t>
    </r>
    <r>
      <rPr>
        <sz val="8"/>
        <color rgb="FF383838"/>
        <rFont val="Arial"/>
        <family val="2"/>
      </rPr>
      <t>.</t>
    </r>
    <r>
      <rPr>
        <sz val="8"/>
        <color rgb="FF1A1A1F"/>
        <rFont val="Arial"/>
        <family val="2"/>
      </rPr>
      <t>2 (0</t>
    </r>
    <r>
      <rPr>
        <sz val="8"/>
        <color rgb="FF383838"/>
        <rFont val="Arial"/>
        <family val="2"/>
      </rPr>
      <t>.</t>
    </r>
    <r>
      <rPr>
        <sz val="8"/>
        <color rgb="FF1A1A1F"/>
        <rFont val="Arial"/>
        <family val="2"/>
      </rPr>
      <t>87)</t>
    </r>
  </si>
  <si>
    <r>
      <rPr>
        <sz val="8"/>
        <color rgb="FF1A1A1F"/>
        <rFont val="Arial"/>
        <family val="2"/>
      </rPr>
      <t>33</t>
    </r>
    <r>
      <rPr>
        <sz val="8"/>
        <color rgb="FF383838"/>
        <rFont val="Arial"/>
        <family val="2"/>
      </rPr>
      <t>.</t>
    </r>
    <r>
      <rPr>
        <sz val="8"/>
        <color rgb="FF1A1A1F"/>
        <rFont val="Arial"/>
        <family val="2"/>
      </rPr>
      <t>3 (1.31)</t>
    </r>
  </si>
  <si>
    <r>
      <rPr>
        <sz val="8"/>
        <color rgb="FF1A1A1F"/>
        <rFont val="Arial"/>
        <family val="2"/>
      </rPr>
      <t>23</t>
    </r>
    <r>
      <rPr>
        <sz val="8"/>
        <color rgb="FF606060"/>
        <rFont val="Arial"/>
        <family val="2"/>
      </rPr>
      <t>.</t>
    </r>
    <r>
      <rPr>
        <sz val="8"/>
        <color rgb="FF1A1A1F"/>
        <rFont val="Arial"/>
        <family val="2"/>
      </rPr>
      <t>0 (0</t>
    </r>
    <r>
      <rPr>
        <sz val="8"/>
        <color rgb="FF606060"/>
        <rFont val="Arial"/>
        <family val="2"/>
      </rPr>
      <t>.</t>
    </r>
    <r>
      <rPr>
        <sz val="8"/>
        <color rgb="FF1A1A1F"/>
        <rFont val="Arial"/>
        <family val="2"/>
      </rPr>
      <t>91)</t>
    </r>
  </si>
  <si>
    <r>
      <rPr>
        <sz val="8"/>
        <color rgb="FF1A1A1F"/>
        <rFont val="Arial"/>
        <family val="2"/>
      </rPr>
      <t>34</t>
    </r>
    <r>
      <rPr>
        <sz val="8"/>
        <color rgb="FF606060"/>
        <rFont val="Arial"/>
        <family val="2"/>
      </rPr>
      <t>.</t>
    </r>
    <r>
      <rPr>
        <sz val="8"/>
        <color rgb="FF1A1A1F"/>
        <rFont val="Arial"/>
        <family val="2"/>
      </rPr>
      <t>9 (1</t>
    </r>
    <r>
      <rPr>
        <sz val="8"/>
        <color rgb="FF383838"/>
        <rFont val="Arial"/>
        <family val="2"/>
      </rPr>
      <t>.</t>
    </r>
    <r>
      <rPr>
        <sz val="8"/>
        <color rgb="FF1A1A1F"/>
        <rFont val="Arial"/>
        <family val="2"/>
      </rPr>
      <t>37)</t>
    </r>
  </si>
  <si>
    <r>
      <rPr>
        <sz val="8"/>
        <color rgb="FF1A1A1F"/>
        <rFont val="Arial"/>
        <family val="2"/>
      </rPr>
      <t>23.8 (0</t>
    </r>
    <r>
      <rPr>
        <sz val="8"/>
        <color rgb="FF4F4F4F"/>
        <rFont val="Arial"/>
        <family val="2"/>
      </rPr>
      <t>.</t>
    </r>
    <r>
      <rPr>
        <sz val="8"/>
        <color rgb="FF1A1A1F"/>
        <rFont val="Arial"/>
        <family val="2"/>
      </rPr>
      <t>94)</t>
    </r>
  </si>
  <si>
    <r>
      <rPr>
        <sz val="8"/>
        <color rgb="FF1A1A1F"/>
        <rFont val="Arial"/>
        <family val="2"/>
      </rPr>
      <t>36</t>
    </r>
    <r>
      <rPr>
        <sz val="8"/>
        <color rgb="FF383838"/>
        <rFont val="Arial"/>
        <family val="2"/>
      </rPr>
      <t>.</t>
    </r>
    <r>
      <rPr>
        <sz val="8"/>
        <color rgb="FF1A1A1F"/>
        <rFont val="Arial"/>
        <family val="2"/>
      </rPr>
      <t>0 (1.41)</t>
    </r>
  </si>
  <si>
    <r>
      <rPr>
        <sz val="8"/>
        <color rgb="FF1A1A1F"/>
        <rFont val="Arial"/>
        <family val="2"/>
      </rPr>
      <t>24</t>
    </r>
    <r>
      <rPr>
        <sz val="8"/>
        <color rgb="FF4F4F4F"/>
        <rFont val="Arial"/>
        <family val="2"/>
      </rPr>
      <t>.</t>
    </r>
    <r>
      <rPr>
        <sz val="8"/>
        <color rgb="FF1A1A1F"/>
        <rFont val="Arial"/>
        <family val="2"/>
      </rPr>
      <t>6 (0</t>
    </r>
    <r>
      <rPr>
        <sz val="8"/>
        <color rgb="FF383838"/>
        <rFont val="Arial"/>
        <family val="2"/>
      </rPr>
      <t>.</t>
    </r>
    <r>
      <rPr>
        <sz val="8"/>
        <color rgb="FF1A1A1F"/>
        <rFont val="Arial"/>
        <family val="2"/>
      </rPr>
      <t>97)</t>
    </r>
  </si>
  <si>
    <r>
      <rPr>
        <sz val="8"/>
        <color rgb="FF1A1A1F"/>
        <rFont val="Arial"/>
        <family val="2"/>
      </rPr>
      <t>38</t>
    </r>
    <r>
      <rPr>
        <sz val="8"/>
        <color rgb="FF606060"/>
        <rFont val="Arial"/>
        <family val="2"/>
      </rPr>
      <t>.</t>
    </r>
    <r>
      <rPr>
        <sz val="8"/>
        <color rgb="FF1A1A1F"/>
        <rFont val="Arial"/>
        <family val="2"/>
      </rPr>
      <t>1 (1.50)</t>
    </r>
  </si>
  <si>
    <r>
      <rPr>
        <sz val="8"/>
        <color rgb="FF1A1A1F"/>
        <rFont val="Arial"/>
        <family val="2"/>
      </rPr>
      <t>25.3 (1</t>
    </r>
    <r>
      <rPr>
        <sz val="8"/>
        <rFont val="Arial"/>
        <family val="2"/>
      </rPr>
      <t>.</t>
    </r>
    <r>
      <rPr>
        <sz val="8"/>
        <color rgb="FF1A1A1F"/>
        <rFont val="Arial"/>
        <family val="2"/>
      </rPr>
      <t>00)</t>
    </r>
  </si>
  <si>
    <r>
      <rPr>
        <sz val="8"/>
        <color rgb="FF1A1A1F"/>
        <rFont val="Arial"/>
        <family val="2"/>
      </rPr>
      <t>39.6 (1</t>
    </r>
    <r>
      <rPr>
        <sz val="8"/>
        <color rgb="FF383838"/>
        <rFont val="Arial"/>
        <family val="2"/>
      </rPr>
      <t>.</t>
    </r>
    <r>
      <rPr>
        <sz val="8"/>
        <color rgb="FF1A1A1F"/>
        <rFont val="Arial"/>
        <family val="2"/>
      </rPr>
      <t>56)</t>
    </r>
  </si>
  <si>
    <r>
      <rPr>
        <sz val="8"/>
        <color rgb="FF1A1A1F"/>
        <rFont val="Arial"/>
        <family val="2"/>
      </rPr>
      <t>26</t>
    </r>
    <r>
      <rPr>
        <sz val="8"/>
        <color rgb="FF383838"/>
        <rFont val="Arial"/>
        <family val="2"/>
      </rPr>
      <t>.</t>
    </r>
    <r>
      <rPr>
        <sz val="8"/>
        <color rgb="FF1A1A1F"/>
        <rFont val="Arial"/>
        <family val="2"/>
      </rPr>
      <t>1 (1</t>
    </r>
    <r>
      <rPr>
        <sz val="8"/>
        <color rgb="FF4F4F4F"/>
        <rFont val="Arial"/>
        <family val="2"/>
      </rPr>
      <t>.</t>
    </r>
    <r>
      <rPr>
        <sz val="8"/>
        <color rgb="FF1A1A1F"/>
        <rFont val="Arial"/>
        <family val="2"/>
      </rPr>
      <t>03)</t>
    </r>
  </si>
  <si>
    <r>
      <rPr>
        <sz val="8"/>
        <color rgb="FF1A1A1F"/>
        <rFont val="Arial"/>
        <family val="2"/>
      </rPr>
      <t>41</t>
    </r>
    <r>
      <rPr>
        <sz val="8"/>
        <color rgb="FF383838"/>
        <rFont val="Arial"/>
        <family val="2"/>
      </rPr>
      <t>.</t>
    </r>
    <r>
      <rPr>
        <sz val="8"/>
        <color rgb="FF1A1A1F"/>
        <rFont val="Arial"/>
        <family val="2"/>
      </rPr>
      <t>3 (1</t>
    </r>
    <r>
      <rPr>
        <sz val="8"/>
        <color rgb="FF383838"/>
        <rFont val="Arial"/>
        <family val="2"/>
      </rPr>
      <t>.</t>
    </r>
    <r>
      <rPr>
        <sz val="8"/>
        <color rgb="FF1A1A1F"/>
        <rFont val="Arial"/>
        <family val="2"/>
      </rPr>
      <t>63)</t>
    </r>
  </si>
  <si>
    <r>
      <rPr>
        <sz val="8"/>
        <color rgb="FF1A1A1F"/>
        <rFont val="Arial"/>
        <family val="2"/>
      </rPr>
      <t>27.0 (1</t>
    </r>
    <r>
      <rPr>
        <sz val="8"/>
        <color rgb="FF383838"/>
        <rFont val="Arial"/>
        <family val="2"/>
      </rPr>
      <t>.</t>
    </r>
    <r>
      <rPr>
        <sz val="8"/>
        <color rgb="FF1A1A1F"/>
        <rFont val="Arial"/>
        <family val="2"/>
      </rPr>
      <t>06)</t>
    </r>
  </si>
  <si>
    <r>
      <rPr>
        <sz val="8"/>
        <color rgb="FF1A1A1F"/>
        <rFont val="Arial"/>
        <family val="2"/>
      </rPr>
      <t>43</t>
    </r>
    <r>
      <rPr>
        <sz val="8"/>
        <color rgb="FF606060"/>
        <rFont val="Arial"/>
        <family val="2"/>
      </rPr>
      <t>.</t>
    </r>
    <r>
      <rPr>
        <sz val="8"/>
        <color rgb="FF1A1A1F"/>
        <rFont val="Arial"/>
        <family val="2"/>
      </rPr>
      <t>0 (1.69)</t>
    </r>
  </si>
  <si>
    <r>
      <rPr>
        <sz val="8"/>
        <color rgb="FF1A1A1F"/>
        <rFont val="Arial"/>
        <family val="2"/>
      </rPr>
      <t>27</t>
    </r>
    <r>
      <rPr>
        <sz val="8"/>
        <color rgb="FF383838"/>
        <rFont val="Arial"/>
        <family val="2"/>
      </rPr>
      <t>.</t>
    </r>
    <r>
      <rPr>
        <sz val="8"/>
        <color rgb="FF1A1A1F"/>
        <rFont val="Arial"/>
        <family val="2"/>
      </rPr>
      <t>7 (1</t>
    </r>
    <r>
      <rPr>
        <sz val="8"/>
        <color rgb="FF4F4F4F"/>
        <rFont val="Arial"/>
        <family val="2"/>
      </rPr>
      <t>.</t>
    </r>
    <r>
      <rPr>
        <sz val="8"/>
        <color rgb="FF1A1A1F"/>
        <rFont val="Arial"/>
        <family val="2"/>
      </rPr>
      <t>09)</t>
    </r>
  </si>
  <si>
    <r>
      <rPr>
        <sz val="8"/>
        <color rgb="FF1A1A1F"/>
        <rFont val="Arial"/>
        <family val="2"/>
      </rPr>
      <t>44.4 (1</t>
    </r>
    <r>
      <rPr>
        <sz val="8"/>
        <color rgb="FF4F4F4F"/>
        <rFont val="Arial"/>
        <family val="2"/>
      </rPr>
      <t>.</t>
    </r>
    <r>
      <rPr>
        <sz val="8"/>
        <color rgb="FF1A1A1F"/>
        <rFont val="Arial"/>
        <family val="2"/>
      </rPr>
      <t>75)</t>
    </r>
  </si>
  <si>
    <r>
      <rPr>
        <sz val="8"/>
        <color rgb="FF1A1A1F"/>
        <rFont val="Arial"/>
        <family val="2"/>
      </rPr>
      <t>-</t>
    </r>
  </si>
  <si>
    <t>ASME B16.34</t>
  </si>
  <si>
    <r>
      <t xml:space="preserve">Minimum Wall Thickness
</t>
    </r>
    <r>
      <rPr>
        <b/>
        <i/>
        <sz val="8"/>
        <color rgb="FF1A1A1F"/>
        <rFont val="Times New Roman"/>
        <family val="1"/>
      </rPr>
      <t>l</t>
    </r>
    <r>
      <rPr>
        <b/>
        <i/>
        <vertAlign val="subscript"/>
        <sz val="8"/>
        <color rgb="FF1A1A1F"/>
        <rFont val="Arial"/>
        <family val="2"/>
      </rPr>
      <t>m</t>
    </r>
    <r>
      <rPr>
        <b/>
        <sz val="8"/>
        <color rgb="FF1A1A1F"/>
        <rFont val="Arial"/>
        <family val="2"/>
      </rPr>
      <t xml:space="preserve">
mm (in.)</t>
    </r>
  </si>
  <si>
    <t>BS 1873</t>
  </si>
  <si>
    <t>6.3 (0.25)</t>
  </si>
  <si>
    <t>8.7 (0.34)</t>
  </si>
  <si>
    <t>9.5 (0.37)</t>
  </si>
  <si>
    <t>10.3 (0.41)</t>
  </si>
  <si>
    <t>11.1 (0.44)</t>
  </si>
  <si>
    <t>11.9 (0.47)</t>
  </si>
  <si>
    <t>12.7 (0.5)</t>
  </si>
  <si>
    <t>13.5 (0.53)</t>
  </si>
  <si>
    <t>15.9 (0.63)</t>
  </si>
  <si>
    <t>16.7 (0.66)</t>
  </si>
  <si>
    <t>17.5 (0.69)</t>
  </si>
  <si>
    <t>7.9 (0.31)</t>
  </si>
  <si>
    <t>17.4 (0.69)</t>
  </si>
  <si>
    <t>19 (0.75)</t>
  </si>
  <si>
    <t>21 (0.83)</t>
  </si>
  <si>
    <t>25.4 (1)</t>
  </si>
  <si>
    <t>28.6 (1.13)</t>
  </si>
  <si>
    <t>31.8 (1.25)</t>
  </si>
  <si>
    <t>21.4 (0.84)</t>
  </si>
  <si>
    <t>36.5 (1.44)</t>
  </si>
  <si>
    <t>42.1 (1.66)</t>
  </si>
  <si>
    <t>14.2 (0.56)</t>
  </si>
  <si>
    <t>22.2 (0.87)</t>
  </si>
  <si>
    <t>23.8 (0.94)</t>
  </si>
  <si>
    <t>38.1 (1.5)</t>
  </si>
  <si>
    <t>47.6 (1.87)</t>
  </si>
  <si>
    <t>57.2 (2.25)</t>
  </si>
  <si>
    <t>66.7 (2.63)</t>
  </si>
  <si>
    <t>69.8 (2.75)</t>
  </si>
  <si>
    <t>15.1 (0.59)</t>
  </si>
  <si>
    <t>30.2 (1.19)</t>
  </si>
  <si>
    <t>35.7 (1.41)</t>
  </si>
  <si>
    <t>48.4 (1.91)</t>
  </si>
  <si>
    <t>61.9 (2.44)</t>
  </si>
  <si>
    <t>67.5 (2.66)</t>
  </si>
  <si>
    <t>86.5 (3.41)</t>
  </si>
  <si>
    <t>19.0 (0.75)</t>
  </si>
  <si>
    <t>46.0 (1.81)</t>
  </si>
  <si>
    <t>15.0 (0.59)</t>
  </si>
  <si>
    <t>7.1 (0.28)</t>
  </si>
  <si>
    <t>-</t>
  </si>
  <si>
    <t>API 603</t>
  </si>
  <si>
    <t>3.2 (012)</t>
  </si>
  <si>
    <t>3.6 (014)</t>
  </si>
  <si>
    <t>4.0 (0.16)</t>
  </si>
  <si>
    <t>4.4 (0.17)</t>
  </si>
  <si>
    <t>4.8 (0.19)</t>
  </si>
  <si>
    <t>5.5 (0.22)</t>
  </si>
  <si>
    <t>5.8 (0.23)</t>
  </si>
  <si>
    <t>6.1 (0.24)</t>
  </si>
  <si>
    <t>6.5 (0.26)</t>
  </si>
  <si>
    <t>6.0 (0.24)</t>
  </si>
  <si>
    <t>6.4 (0.26)</t>
  </si>
  <si>
    <t>7.2 (0.28)</t>
  </si>
  <si>
    <t>8.0 (0.32)</t>
  </si>
  <si>
    <t>8.8 (0.35)</t>
  </si>
  <si>
    <t>9.6 (0.38)</t>
  </si>
  <si>
    <t>9.7 (0.38)</t>
  </si>
  <si>
    <t>10.2 (0.40)</t>
  </si>
  <si>
    <t>11.0 (0.43)</t>
  </si>
  <si>
    <t>11.8 (0.47)</t>
  </si>
  <si>
    <t>12.7 (0.50)</t>
  </si>
  <si>
    <t>14.3 (0.56)</t>
  </si>
  <si>
    <t>3.3 (0.13)</t>
  </si>
  <si>
    <t>3.8 (0.15)</t>
  </si>
  <si>
    <t>4.3 (0.17)</t>
  </si>
  <si>
    <t>5.2 (0.21)</t>
  </si>
  <si>
    <t>6.9 (0.28)</t>
  </si>
  <si>
    <t>7.8 (0.31)</t>
  </si>
  <si>
    <t>9.4 (0.38)</t>
  </si>
  <si>
    <t>12.8 (0.51)</t>
  </si>
  <si>
    <t>14.5 (0.58)</t>
  </si>
  <si>
    <t>15.5 (0.62)</t>
  </si>
  <si>
    <t>17.2 (0.68)</t>
  </si>
  <si>
    <t>18.6 (0.74)</t>
  </si>
  <si>
    <t>20.3 (0.81)</t>
  </si>
  <si>
    <t>23.7 (0.94)</t>
  </si>
  <si>
    <t>3.6 (0.14)</t>
  </si>
  <si>
    <t>4.2 (0.16)</t>
  </si>
  <si>
    <t>5.1 (0.20)</t>
  </si>
  <si>
    <t>6.2 (0.25)</t>
  </si>
  <si>
    <t>13.1 (0.52)</t>
  </si>
  <si>
    <t>16.3 (0.64)</t>
  </si>
  <si>
    <t>19.5 (0.77)</t>
  </si>
  <si>
    <t>22.9 (0.90)</t>
  </si>
  <si>
    <t>24.9 (0.98)</t>
  </si>
  <si>
    <t>28.1 (1.11)</t>
  </si>
  <si>
    <t>31.1 (1.22)</t>
  </si>
  <si>
    <t>34.1 (1.34)</t>
  </si>
  <si>
    <t>40.5 (1.60)</t>
  </si>
  <si>
    <t>STANDARD</t>
  </si>
  <si>
    <t>API 600</t>
  </si>
  <si>
    <t>API 623</t>
  </si>
  <si>
    <t>VALVES - FLANGED, THREADED AND WELDING END</t>
  </si>
  <si>
    <t>STEEL GATE VALVE - FLANGED AND BUTT-WELDING ENDS, BOLTED BONNETS</t>
  </si>
  <si>
    <t>CORROSION-RESISTANT, BOLTED BONNET GATE VALVES - FLANGED AND BUTT-WELDING ENDS</t>
  </si>
  <si>
    <t>STEEL GLOBE VALVES - FLANGED AND BUTT-WELDING ENDS, BOLTED BONNETS</t>
  </si>
  <si>
    <t>API 602</t>
  </si>
  <si>
    <t>4.1 (0.16_</t>
  </si>
  <si>
    <t>6.6 (0.26)</t>
  </si>
  <si>
    <t>7.4 (0.29)</t>
  </si>
  <si>
    <t>8.4 (0.33)</t>
  </si>
  <si>
    <t>16.5 (0.65)</t>
  </si>
  <si>
    <t>21.3 (0.84)</t>
  </si>
  <si>
    <t>16 (0.63)</t>
  </si>
  <si>
    <t>3.4 (0.13)</t>
  </si>
  <si>
    <t>3.5 (0.14)</t>
  </si>
  <si>
    <t>3.9 (0.15)</t>
  </si>
  <si>
    <t>5.3 (0.21)</t>
  </si>
  <si>
    <t>4.6 (0.18)</t>
  </si>
  <si>
    <t>4.1 (0.16)</t>
  </si>
  <si>
    <t>4.7 (0.19)</t>
  </si>
  <si>
    <t>4.5 (0.18)</t>
  </si>
  <si>
    <t>6.7 (0.26)</t>
  </si>
  <si>
    <t>6.4 (0.25)</t>
  </si>
  <si>
    <t>4.9 (0.19)</t>
  </si>
  <si>
    <t>9.9 (0.39)</t>
  </si>
  <si>
    <t>11.8 (0.46)</t>
  </si>
  <si>
    <t>8.1 (0.32)</t>
  </si>
  <si>
    <t>13.6 (0.54)</t>
  </si>
  <si>
    <t>5.9 (0.23)</t>
  </si>
  <si>
    <t>17.3 (0.68)</t>
  </si>
  <si>
    <t>8.6 (0.34)</t>
  </si>
  <si>
    <t>19.1 (0.75)</t>
  </si>
  <si>
    <t>24.7 (0.97)</t>
  </si>
  <si>
    <t>11.4 (0.45)</t>
  </si>
  <si>
    <t>14.5 (0.57)</t>
  </si>
  <si>
    <t>7.0 (0.28)</t>
  </si>
  <si>
    <t>50 (1.97)</t>
  </si>
  <si>
    <t>GATE, GLOBE, AND CHECK VALVES FOR SIZES DN 100 (NPS 4) AND SMALLER FOR THE PETROLEUM AND NATURAL GAS INDUSTRIES</t>
  </si>
  <si>
    <t>27.7 (1.09)</t>
  </si>
  <si>
    <t>44.4 (1.75)</t>
  </si>
  <si>
    <t>10.4 (0.41)</t>
  </si>
  <si>
    <t>11.2 (0.44)</t>
  </si>
  <si>
    <t>16.8 (0.66)</t>
  </si>
  <si>
    <t>18.3 (0.72)</t>
  </si>
  <si>
    <t>20.6 (0.81)</t>
  </si>
  <si>
    <t>16.0 (0.63)</t>
  </si>
  <si>
    <t>33.3 (1.31)</t>
  </si>
  <si>
    <t>23.0 (0.91)</t>
  </si>
  <si>
    <t>24.6 (0.97)</t>
  </si>
  <si>
    <t>25.4 (1.00)</t>
  </si>
  <si>
    <t>26.1 (1.03)</t>
  </si>
  <si>
    <t>27.0 (1.06)</t>
  </si>
  <si>
    <t>22.4 (0.88)</t>
  </si>
  <si>
    <t>23.9 (0.94)</t>
  </si>
  <si>
    <t>26.9 (1.06)</t>
  </si>
  <si>
    <t>31.6 (1.24)</t>
  </si>
  <si>
    <t>34.9 (1.37)</t>
  </si>
  <si>
    <t>36.0 (1.41)</t>
  </si>
  <si>
    <t>38.1 (1.50)</t>
  </si>
  <si>
    <t>39.96 (1.56)</t>
  </si>
  <si>
    <t>41.03 (1.69)</t>
  </si>
  <si>
    <t>43.0 (1.69)</t>
  </si>
  <si>
    <t>28.7 (1.13)</t>
  </si>
  <si>
    <t>35.1 (1.38)</t>
  </si>
  <si>
    <t>41.4 (1.63)</t>
  </si>
  <si>
    <t>44.5 (1.75)</t>
  </si>
  <si>
    <t>50.8 (2.00)</t>
  </si>
  <si>
    <t>60.5 (2.38)</t>
  </si>
  <si>
    <t>70.4 (2.77)</t>
  </si>
  <si>
    <t>80.0 (3.15)</t>
  </si>
  <si>
    <t>26.2 (1.03)</t>
  </si>
  <si>
    <t>36.6 (1.44)</t>
  </si>
  <si>
    <t>42.2 (1.66)</t>
  </si>
  <si>
    <t>52.3 (2.06)</t>
  </si>
  <si>
    <t>63.5 (2.50)</t>
  </si>
  <si>
    <t>73.2 (2.88)</t>
  </si>
  <si>
    <t>47.8 (1.88)</t>
  </si>
  <si>
    <t>66.8 (2.63)</t>
  </si>
  <si>
    <t>69.9 (2.75)</t>
  </si>
  <si>
    <t>79.5 (3.13)</t>
  </si>
  <si>
    <t>88.9 (3.50)</t>
  </si>
  <si>
    <t>98.6 (3.88)</t>
  </si>
  <si>
    <t>114.3 (4.50)</t>
  </si>
  <si>
    <t>48.5 (1.91)</t>
  </si>
  <si>
    <t>62.0 (2.44)</t>
  </si>
  <si>
    <t>67.6 (2.66)</t>
  </si>
  <si>
    <t>86.6 (3.41)</t>
  </si>
  <si>
    <t>35.8 (1.41)</t>
  </si>
  <si>
    <t>API 594</t>
  </si>
  <si>
    <t>2. APPLIES TO TYPE A, B, MATERIALS PER ASME B16.34 GROUP 2,3</t>
  </si>
  <si>
    <t>3. APPLIES TO TYPE A CLASS 150-300 IN DUCTILE IRON AND TYPE A, B MATERIALS PER ASME B16.34 GROUP 1</t>
  </si>
  <si>
    <t>4. APPLIES TO TYPE A, B, MATERIALS PER ASME B16.34 GROUP 1</t>
  </si>
  <si>
    <t>Nominal Size
DN</t>
  </si>
  <si>
    <r>
      <rPr>
        <b/>
        <sz val="8"/>
        <color rgb="FF1A1A1F"/>
        <rFont val="Arial"/>
        <family val="2"/>
      </rPr>
      <t>Nominal P</t>
    </r>
    <r>
      <rPr>
        <b/>
        <sz val="8"/>
        <color rgb="FF383838"/>
        <rFont val="Arial"/>
        <family val="2"/>
      </rPr>
      <t>i</t>
    </r>
    <r>
      <rPr>
        <b/>
        <sz val="8"/>
        <color rgb="FF1A1A1F"/>
        <rFont val="Arial"/>
        <family val="2"/>
      </rPr>
      <t>pe Size
NPS</t>
    </r>
  </si>
  <si>
    <t>API 6D</t>
  </si>
  <si>
    <t>* Wall thickness for API 6D valves follows ASME B16.34</t>
  </si>
  <si>
    <t>BS 1868</t>
  </si>
  <si>
    <t>9.3 (0.37)</t>
  </si>
  <si>
    <t>41.3 (1.63)</t>
  </si>
  <si>
    <t>52.4 (2.06)</t>
  </si>
  <si>
    <t>73.0 (2.87)</t>
  </si>
  <si>
    <t>47.5 (1.87)</t>
  </si>
  <si>
    <t>79.4 (3.13)</t>
  </si>
  <si>
    <t>98.4 (3.87)</t>
  </si>
  <si>
    <t>STEEL CHECK VALVES (FLANGED AND BUTT-WELDING ENDS) FOR THE PETROLEUM, PETROCHEMICAL AND ALLIED INDUSTRIES</t>
  </si>
  <si>
    <t>2.9 (0.11)</t>
  </si>
  <si>
    <t>3.9 (0.16)</t>
  </si>
  <si>
    <t>8 (0.31)</t>
  </si>
  <si>
    <t>12 (0.47)</t>
  </si>
  <si>
    <t>12.9 (0.51)</t>
  </si>
  <si>
    <t>15.3 (0.6)</t>
  </si>
  <si>
    <t>16.1 (0.63)</t>
  </si>
  <si>
    <t>16.9 (0.67)</t>
  </si>
  <si>
    <t>17.7 (0.7)</t>
  </si>
  <si>
    <t>18.6 (0.73)</t>
  </si>
  <si>
    <t>19.4 (0.76)</t>
  </si>
  <si>
    <t>20.2 (0.79)</t>
  </si>
  <si>
    <t>21.8 (0.86)</t>
  </si>
  <si>
    <t>3.1 (0.12)</t>
  </si>
  <si>
    <t>6 (0.24)</t>
  </si>
  <si>
    <t>7 (0.28)</t>
  </si>
  <si>
    <t>7.7 (0.3)</t>
  </si>
  <si>
    <t>9.4 (0.37)</t>
  </si>
  <si>
    <t>11 (0.43)</t>
  </si>
  <si>
    <t>17.6 (0.69)</t>
  </si>
  <si>
    <t>19.3 (0.76)</t>
  </si>
  <si>
    <t>20.9 (0.82)</t>
  </si>
  <si>
    <t>24.2 (0.95)</t>
  </si>
  <si>
    <t>25.9 (1.02)</t>
  </si>
  <si>
    <t>27.5 (1.08)</t>
  </si>
  <si>
    <t>29.2 (1.15)</t>
  </si>
  <si>
    <t>30.8 (1.21)</t>
  </si>
  <si>
    <t>32.5 (1.28)</t>
  </si>
  <si>
    <t>37.4 (1.47)</t>
  </si>
  <si>
    <t>39.1 (1.54)</t>
  </si>
  <si>
    <t>3.2 (0.13)</t>
  </si>
  <si>
    <t>5.2 (0.2)</t>
  </si>
  <si>
    <t>5.6 (0.22)</t>
  </si>
  <si>
    <t>6.2 (0.24)</t>
  </si>
  <si>
    <t>8.2 (0.32)</t>
  </si>
  <si>
    <t>19.7 (0.78)</t>
  </si>
  <si>
    <t>23 (0.91)</t>
  </si>
  <si>
    <t>26.4 (1.04)</t>
  </si>
  <si>
    <t>29.8 (1.17)</t>
  </si>
  <si>
    <t>33.2 (1.31)</t>
  </si>
  <si>
    <t>43.3 (1.7)</t>
  </si>
  <si>
    <t>46.7 (1.84)</t>
  </si>
  <si>
    <t>53.4 (2.1)</t>
  </si>
  <si>
    <t>56.8 (2.24)</t>
  </si>
  <si>
    <t>60.2 (2.37)</t>
  </si>
  <si>
    <t>63.5 (2.5)</t>
  </si>
  <si>
    <t>66.9 (2.63)</t>
  </si>
  <si>
    <t>70.3 (2.77)</t>
  </si>
  <si>
    <t>73.7 (2.9)</t>
  </si>
  <si>
    <t>10.9 (0.43)</t>
  </si>
  <si>
    <t>13 (0.51)</t>
  </si>
  <si>
    <t>18.2 (0.72)</t>
  </si>
  <si>
    <t>23.4 (0.92)</t>
  </si>
  <si>
    <t>33.9 (1.33)</t>
  </si>
  <si>
    <t>44.3 (1.74)</t>
  </si>
  <si>
    <t>49.6 (1.95)</t>
  </si>
  <si>
    <t>54.8 (2.16)</t>
  </si>
  <si>
    <t>65.2 (2.57)</t>
  </si>
  <si>
    <t>70.5 (2.78)</t>
  </si>
  <si>
    <t>75.7 (2.98)</t>
  </si>
  <si>
    <t>80.9 (3.19)</t>
  </si>
  <si>
    <t>86.1 (3.39)</t>
  </si>
  <si>
    <t>91.4 (3.6)</t>
  </si>
  <si>
    <t>96.6 (3.8)</t>
  </si>
  <si>
    <t>101.8 (4.01)</t>
  </si>
  <si>
    <t>107 (4.21)</t>
  </si>
  <si>
    <t>112.3 (4.42)</t>
  </si>
  <si>
    <t>39.4 (1.55)</t>
  </si>
  <si>
    <t>48.6 (1.91)</t>
  </si>
  <si>
    <t>57.9 (2.28)</t>
  </si>
  <si>
    <t>67.1 (2.64)</t>
  </si>
  <si>
    <t>76.3 (3)</t>
  </si>
  <si>
    <t>85.5 (3.37)</t>
  </si>
  <si>
    <t>94.8 (3.73)</t>
  </si>
  <si>
    <t>113.2 (4.46)</t>
  </si>
  <si>
    <t>122.4 (4.82)</t>
  </si>
  <si>
    <t>131.6 (5.18)</t>
  </si>
  <si>
    <t>140.9 (5.55)</t>
  </si>
  <si>
    <t>150.1 (5.91)</t>
  </si>
  <si>
    <t>159.3 (6.27)</t>
  </si>
  <si>
    <t>168.5 (6.63)</t>
  </si>
  <si>
    <t>177.7 (7)</t>
  </si>
  <si>
    <t>187 (7.36)</t>
  </si>
  <si>
    <t>196.2 (7.72)</t>
  </si>
  <si>
    <t>13.4 (0.53)</t>
  </si>
  <si>
    <t>16.2 (0.64)</t>
  </si>
  <si>
    <t>19.6 (0.77)</t>
  </si>
  <si>
    <t>53.7 (2.11)</t>
  </si>
  <si>
    <t>70.7 (2.78)</t>
  </si>
  <si>
    <t>87.8 (3.46)</t>
  </si>
  <si>
    <t>104.8 (4.13)</t>
  </si>
  <si>
    <t>121.9 (4.8)</t>
  </si>
  <si>
    <t>138.9 (5.47)</t>
  </si>
  <si>
    <t>155.9 (6.14)</t>
  </si>
  <si>
    <t>173 (6.81)</t>
  </si>
  <si>
    <t>207.1 (8.15)</t>
  </si>
  <si>
    <t>224.1 (8.82)</t>
  </si>
  <si>
    <t>241.2 (9.5)</t>
  </si>
  <si>
    <t>258.2 (10.17)</t>
  </si>
  <si>
    <t>275.3 (10.84)</t>
  </si>
  <si>
    <t>292.3 (11.51)</t>
  </si>
  <si>
    <t>309.4 (12.18)</t>
  </si>
  <si>
    <t>326.4 (12.85)</t>
  </si>
  <si>
    <t>343.5 (13.52)</t>
  </si>
  <si>
    <t>360.5 (14.19)</t>
  </si>
  <si>
    <t>ISO 15761</t>
  </si>
  <si>
    <t>STEEL GATE, GLOBE AND CHECK VALVES FOR SIZES DN100 AND SMALLER, FOR THE PETROLEUM AND NATURAL GAS INDUSTRIES</t>
  </si>
  <si>
    <r>
      <t>ISO 15761</t>
    </r>
    <r>
      <rPr>
        <b/>
        <vertAlign val="superscript"/>
        <sz val="8"/>
        <color rgb="FF1A1A1F"/>
        <rFont val="Arial"/>
        <family val="2"/>
      </rPr>
      <t>5</t>
    </r>
  </si>
  <si>
    <t>5. WALL THICKNESS VALUES ALSO APPLY TO PN16, PN25, PN40, PN63, AND PN100</t>
  </si>
  <si>
    <t>PN 250</t>
  </si>
  <si>
    <t>20.2 (0.80)</t>
  </si>
  <si>
    <t>PN400</t>
  </si>
  <si>
    <t>8.5 (0.33)</t>
  </si>
  <si>
    <t>12.4 (0.49)</t>
  </si>
  <si>
    <t>14.8 (0.58)</t>
  </si>
  <si>
    <t>22.3 (0.88)</t>
  </si>
  <si>
    <r>
      <t>** For API 602, the minimum wall thickness of internal socket-welding ends shall be in accordance with ASME B16.34, '</t>
    </r>
    <r>
      <rPr>
        <i/>
        <sz val="10"/>
        <color rgb="FF000000"/>
        <rFont val="Times New Roman"/>
        <family val="1"/>
      </rPr>
      <t>Minimum Wall Thickness for Socket Welding and Threaded End</t>
    </r>
    <r>
      <rPr>
        <sz val="10"/>
        <color rgb="FF000000"/>
        <rFont val="Times New Roman"/>
        <family val="1"/>
      </rPr>
      <t>'.</t>
    </r>
  </si>
  <si>
    <t>SPECIFICATION FOR VALVES (Axial, Ball, Check, Gate, and Plug valves)</t>
  </si>
  <si>
    <t>CHECK VALVES: FLANGED, LUG, WAFER, AND BUTT-WELDING (Swing check and Wafer check valves)</t>
  </si>
  <si>
    <t>STEEL GLOBE AND GLOBE STOP AND CHECK VALVES (FLANGED AND BUTT-WELDING ENDS) FOR THE PETROLEUM, PETROCHEMICAL AND ALLIED INDUSTRIES (Swing check, and Piston check valves for horizontal, angle, and vertical flow)</t>
  </si>
  <si>
    <t>API 599</t>
  </si>
  <si>
    <t>METAL PLUG VALVES-FLANGED, THREADED, AND WELDING ENDS</t>
  </si>
  <si>
    <t xml:space="preserve">     For ISO 15761, the minimum wall thickness of internal socket-welding ends shall be in accordance with Table 5 from this standard.</t>
  </si>
  <si>
    <t>6. FOR LUBRICATED PLUG VALVES WITH VALVE BODIES OF ASME B16.34, GROUP 1 MATERIAL</t>
  </si>
  <si>
    <r>
      <t>API 599</t>
    </r>
    <r>
      <rPr>
        <b/>
        <vertAlign val="superscript"/>
        <sz val="8"/>
        <color rgb="FF1A1A1F"/>
        <rFont val="Arial"/>
        <family val="2"/>
      </rPr>
      <t>6</t>
    </r>
    <r>
      <rPr>
        <b/>
        <sz val="8"/>
        <color rgb="FF1A1A1F"/>
        <rFont val="Arial"/>
        <family val="2"/>
      </rPr>
      <t xml:space="preserve">
</t>
    </r>
    <r>
      <rPr>
        <sz val="8"/>
        <color rgb="FF1A1A1F"/>
        <rFont val="Arial"/>
        <family val="2"/>
      </rPr>
      <t>LUBRICATED
Material Group 1</t>
    </r>
  </si>
  <si>
    <t>25.3 (1.00)</t>
  </si>
  <si>
    <t>39.6 (1.56)</t>
  </si>
  <si>
    <t>5.3 (0.31)</t>
  </si>
  <si>
    <t>3.0 (0.12)</t>
  </si>
  <si>
    <r>
      <t>API 599</t>
    </r>
    <r>
      <rPr>
        <b/>
        <vertAlign val="superscript"/>
        <sz val="8"/>
        <color rgb="FF1A1A1F"/>
        <rFont val="Arial"/>
        <family val="2"/>
      </rPr>
      <t>7</t>
    </r>
    <r>
      <rPr>
        <b/>
        <sz val="8"/>
        <color rgb="FF1A1A1F"/>
        <rFont val="Arial"/>
        <family val="2"/>
      </rPr>
      <t xml:space="preserve">
</t>
    </r>
    <r>
      <rPr>
        <sz val="8"/>
        <color rgb="FF1A1A1F"/>
        <rFont val="Arial"/>
        <family val="2"/>
      </rPr>
      <t>LUBRICATED
Material Group 2, 3
and
NON-LUBRICATED
Material Group 1, 2, 3</t>
    </r>
  </si>
  <si>
    <t>7. FOR LUBRICATED PLUG VALVES WITH VALVE BODIES OF ASME B16.34, GROUP 2 AND 3 MATERIAL and FOR NON-LUBRICATED PLUG VALVE BODIES OF ASME B16.34 GROUP 1, 2, AND 3 MATERIAL</t>
  </si>
  <si>
    <t>API 608</t>
  </si>
  <si>
    <t>API 609</t>
  </si>
  <si>
    <r>
      <t xml:space="preserve">API 609
</t>
    </r>
    <r>
      <rPr>
        <sz val="8"/>
        <color rgb="FF1A1A1F"/>
        <rFont val="Arial"/>
        <family val="2"/>
      </rPr>
      <t>Category A
Category B</t>
    </r>
  </si>
  <si>
    <r>
      <t xml:space="preserve">API 609
</t>
    </r>
    <r>
      <rPr>
        <sz val="8"/>
        <color rgb="FF1A1A1F"/>
        <rFont val="Arial"/>
        <family val="2"/>
      </rPr>
      <t>Category B</t>
    </r>
  </si>
  <si>
    <t>BUTTERFLY VALVES: DOUBLE-FLANGED, LUG- AND WAFER-TYPE, AND BUTT-WELDING ENDS</t>
  </si>
  <si>
    <t>METAL BALL VALVES - FLANGED, THREADED, AND WELDING ENDS</t>
  </si>
  <si>
    <r>
      <t>API 594</t>
    </r>
    <r>
      <rPr>
        <b/>
        <vertAlign val="superscript"/>
        <sz val="8"/>
        <color rgb="FF1A1A1F"/>
        <rFont val="Arial"/>
        <family val="2"/>
      </rPr>
      <t>2</t>
    </r>
    <r>
      <rPr>
        <b/>
        <sz val="8"/>
        <color rgb="FF1A1A1F"/>
        <rFont val="Arial"/>
        <family val="2"/>
      </rPr>
      <t xml:space="preserve">
</t>
    </r>
    <r>
      <rPr>
        <sz val="8"/>
        <color rgb="FF1A1A1F"/>
        <rFont val="Arial"/>
        <family val="2"/>
      </rPr>
      <t>TYPE A AND B
Material Group 2, 3</t>
    </r>
  </si>
  <si>
    <r>
      <t>API 594</t>
    </r>
    <r>
      <rPr>
        <b/>
        <vertAlign val="superscript"/>
        <sz val="8"/>
        <color rgb="FF1A1A1F"/>
        <rFont val="Arial"/>
        <family val="2"/>
      </rPr>
      <t>3</t>
    </r>
    <r>
      <rPr>
        <b/>
        <sz val="8"/>
        <color rgb="FF1A1A1F"/>
        <rFont val="Arial"/>
        <family val="2"/>
      </rPr>
      <t xml:space="preserve">
</t>
    </r>
    <r>
      <rPr>
        <sz val="8"/>
        <color rgb="FF1A1A1F"/>
        <rFont val="Arial"/>
        <family val="2"/>
      </rPr>
      <t>TYPE A Class 150-300 in Ductile Iron and TYPE A, B Material Group 1</t>
    </r>
  </si>
  <si>
    <t>3 (0.12)</t>
  </si>
  <si>
    <r>
      <t>API 594</t>
    </r>
    <r>
      <rPr>
        <b/>
        <vertAlign val="superscript"/>
        <sz val="8"/>
        <color rgb="FF1A1A1F"/>
        <rFont val="Arial"/>
        <family val="2"/>
      </rPr>
      <t xml:space="preserve">4
</t>
    </r>
    <r>
      <rPr>
        <sz val="8"/>
        <color rgb="FF1A1A1F"/>
        <rFont val="Arial"/>
        <family val="2"/>
      </rPr>
      <t>TYPE A, B, Material Group 1</t>
    </r>
  </si>
  <si>
    <t>4 (0.16)</t>
  </si>
  <si>
    <r>
      <t>API 623</t>
    </r>
    <r>
      <rPr>
        <b/>
        <vertAlign val="superscript"/>
        <sz val="8"/>
        <color rgb="FF1A1A1F"/>
        <rFont val="Arial"/>
        <family val="2"/>
      </rPr>
      <t>1</t>
    </r>
  </si>
  <si>
    <t>1. API 623 MIRRORS API 600. API 623 APPLICABLE TO CLASS 150-1500 AND SIZES 2" TO 24", AND FOR CLASS 2500, SIZE 2" TO 12"</t>
  </si>
  <si>
    <t>*** ASME B16.34 GROUP 1 materials are carbon and low-alloyed steels</t>
  </si>
  <si>
    <t>ASME B16.34 GROUP 2 materials are stainless and duplex steels</t>
  </si>
  <si>
    <t>ASME B16.34 GROUP 3 materials are nickel and nickel alloys steels</t>
  </si>
  <si>
    <t>Click here for our full online stock list https://www.globalsupplyline.com.au/stock-list-valves/</t>
  </si>
  <si>
    <t>Minimum Wall Thickness Comparison for Body and Bonnet in mm (inch) for
Ball, Axial, Check, Wafer check, Gate, Globe, Globe check, Piston check, Plug, and Butterfly Valves
ASME B16.34, API 6D*, API 594, API 599, API 600, API 602, API 603, API 608, API 609, API 623, BS 1868, BS 1873, ISO 15761</t>
  </si>
  <si>
    <t>~ Fast Track Valve Manufacturer ~</t>
  </si>
  <si>
    <t>Australian Pipeline Valve provides this technical information to assist the valve community. Please share and refer us to any specifiers or purchasers of valves/actuators within your network.</t>
  </si>
  <si>
    <t>© Copyright Australian Pipeline Valve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</si>
</sst>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color rgb="FF000000"/>
      <name val="Times New Roman"/>
      <charset val="204"/>
    </font>
    <font>
      <b/>
      <sz val="8"/>
      <name val="Arial"/>
      <family val="2"/>
    </font>
    <font>
      <sz val="8"/>
      <color rgb="FF1A1A1F"/>
      <name val="Arial"/>
      <family val="2"/>
    </font>
    <font>
      <sz val="8"/>
      <name val="Arial"/>
      <family val="2"/>
    </font>
    <font>
      <b/>
      <sz val="8"/>
      <color rgb="FF1A1A1F"/>
      <name val="Arial"/>
      <family val="2"/>
    </font>
    <font>
      <b/>
      <sz val="8"/>
      <color rgb="FF383838"/>
      <name val="Arial"/>
      <family val="2"/>
    </font>
    <font>
      <sz val="8"/>
      <color rgb="FF4F4F4F"/>
      <name val="Arial"/>
      <family val="2"/>
    </font>
    <font>
      <sz val="8"/>
      <color rgb="FF383838"/>
      <name val="Arial"/>
      <family val="2"/>
    </font>
    <font>
      <sz val="8"/>
      <color rgb="FF606060"/>
      <name val="Arial"/>
      <family val="2"/>
    </font>
    <font>
      <sz val="8"/>
      <color rgb="FF000000"/>
      <name val="Arial"/>
      <family val="2"/>
    </font>
    <font>
      <sz val="10"/>
      <color rgb="FF000000"/>
      <name val="Times New Roman"/>
      <family val="1"/>
    </font>
    <font>
      <b/>
      <sz val="8"/>
      <color rgb="FF000000"/>
      <name val="Arial"/>
      <family val="2"/>
    </font>
    <font>
      <b/>
      <i/>
      <sz val="8"/>
      <color rgb="FF1A1A1F"/>
      <name val="Times New Roman"/>
      <family val="1"/>
    </font>
    <font>
      <b/>
      <i/>
      <vertAlign val="subscript"/>
      <sz val="8"/>
      <color rgb="FF1A1A1F"/>
      <name val="Arial"/>
      <family val="2"/>
    </font>
    <font>
      <b/>
      <vertAlign val="superscript"/>
      <sz val="8"/>
      <color rgb="FF1A1A1F"/>
      <name val="Arial"/>
      <family val="2"/>
    </font>
    <font>
      <b/>
      <sz val="14"/>
      <color rgb="FF1A1A1F"/>
      <name val="Arial"/>
      <family val="2"/>
    </font>
    <font>
      <i/>
      <sz val="10"/>
      <color rgb="FF000000"/>
      <name val="Times New Roman"/>
      <family val="1"/>
    </font>
    <font>
      <i/>
      <sz val="12"/>
      <color rgb="FF000000"/>
      <name val="Calibri"/>
      <family val="2"/>
    </font>
    <font>
      <sz val="12"/>
      <color rgb="FF000000"/>
      <name val="Calibri"/>
      <family val="2"/>
    </font>
    <font>
      <u/>
      <sz val="12"/>
      <color rgb="FF0066CC"/>
      <name val="Calibri"/>
      <family val="2"/>
    </font>
  </fonts>
  <fills count="2">
    <fill>
      <patternFill patternType="none"/>
    </fill>
    <fill>
      <patternFill patternType="gray125"/>
    </fill>
  </fills>
  <borders count="16">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indexed="64"/>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8">
    <xf numFmtId="0" fontId="0" fillId="0" borderId="0" xfId="0" applyAlignment="1">
      <alignment horizontal="left" vertical="top"/>
    </xf>
    <xf numFmtId="0" fontId="10" fillId="0" borderId="0" xfId="0" applyFont="1" applyAlignment="1">
      <alignment horizontal="center" vertical="center"/>
    </xf>
    <xf numFmtId="0" fontId="0" fillId="0" borderId="0" xfId="0" applyAlignment="1">
      <alignment horizontal="center" vertical="center"/>
    </xf>
    <xf numFmtId="4" fontId="9"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0" fontId="10" fillId="0" borderId="0" xfId="0" applyFont="1" applyAlignment="1">
      <alignment horizontal="left" vertical="center"/>
    </xf>
    <xf numFmtId="1" fontId="4" fillId="0" borderId="1" xfId="0" applyNumberFormat="1" applyFont="1" applyBorder="1" applyAlignment="1">
      <alignment horizontal="center" vertical="center" shrinkToFit="1"/>
    </xf>
    <xf numFmtId="0" fontId="3" fillId="0" borderId="2" xfId="0" applyFont="1" applyBorder="1" applyAlignment="1">
      <alignment horizontal="center" vertical="center" wrapText="1"/>
    </xf>
    <xf numFmtId="12" fontId="4" fillId="0" borderId="2" xfId="0" applyNumberFormat="1" applyFont="1" applyBorder="1" applyAlignment="1">
      <alignment horizontal="center" vertical="center" shrinkToFit="1"/>
    </xf>
    <xf numFmtId="12" fontId="11" fillId="0" borderId="2" xfId="0" applyNumberFormat="1" applyFont="1" applyBorder="1" applyAlignment="1">
      <alignment horizontal="center" vertical="center" wrapText="1"/>
    </xf>
    <xf numFmtId="1" fontId="4" fillId="0" borderId="3" xfId="0" applyNumberFormat="1" applyFont="1" applyBorder="1" applyAlignment="1">
      <alignment horizontal="center" vertical="center" shrinkToFit="1"/>
    </xf>
    <xf numFmtId="0" fontId="3" fillId="0" borderId="4" xfId="0" applyFont="1" applyBorder="1" applyAlignment="1">
      <alignment horizontal="center" vertical="center" wrapText="1"/>
    </xf>
    <xf numFmtId="4" fontId="9"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164" fontId="0" fillId="0" borderId="0" xfId="0" applyNumberFormat="1" applyAlignment="1">
      <alignment horizontal="center" vertical="center"/>
    </xf>
    <xf numFmtId="1" fontId="4" fillId="0" borderId="6" xfId="0" applyNumberFormat="1" applyFont="1" applyBorder="1" applyAlignment="1">
      <alignment horizontal="center" vertical="center" shrinkToFit="1"/>
    </xf>
    <xf numFmtId="0" fontId="4"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center" vertical="center" wrapText="1"/>
    </xf>
    <xf numFmtId="4" fontId="9" fillId="0" borderId="0" xfId="0" applyNumberFormat="1" applyFont="1" applyAlignment="1">
      <alignment horizontal="center" vertical="center"/>
    </xf>
    <xf numFmtId="0" fontId="2" fillId="0" borderId="4" xfId="0" applyFont="1" applyBorder="1" applyAlignment="1">
      <alignment horizontal="center" vertical="center" wrapText="1"/>
    </xf>
    <xf numFmtId="1" fontId="4" fillId="0" borderId="2" xfId="0" applyNumberFormat="1" applyFont="1" applyBorder="1" applyAlignment="1">
      <alignment horizontal="center" vertical="center" shrinkToFit="1"/>
    </xf>
    <xf numFmtId="1" fontId="4" fillId="0" borderId="14" xfId="0" applyNumberFormat="1" applyFont="1" applyBorder="1" applyAlignment="1">
      <alignment horizontal="center" vertical="center" shrinkToFit="1"/>
    </xf>
    <xf numFmtId="1" fontId="4" fillId="0" borderId="15" xfId="0" applyNumberFormat="1" applyFont="1" applyBorder="1" applyAlignment="1">
      <alignment horizontal="center" vertical="center" shrinkToFit="1"/>
    </xf>
    <xf numFmtId="0" fontId="2" fillId="0" borderId="2" xfId="0" applyFont="1" applyBorder="1" applyAlignment="1">
      <alignment horizontal="center" vertical="center" wrapText="1"/>
    </xf>
    <xf numFmtId="0" fontId="3" fillId="0" borderId="2" xfId="0" quotePrefix="1" applyFont="1" applyBorder="1" applyAlignment="1">
      <alignment horizontal="center" vertical="center" wrapText="1"/>
    </xf>
    <xf numFmtId="0" fontId="17" fillId="0" borderId="0" xfId="0" applyFont="1" applyAlignment="1">
      <alignment horizontal="left" vertical="top"/>
    </xf>
    <xf numFmtId="0" fontId="18" fillId="0" borderId="0" xfId="0" applyFont="1" applyAlignment="1">
      <alignment horizontal="left" vertical="top"/>
    </xf>
    <xf numFmtId="0" fontId="19" fillId="0" borderId="0" xfId="0" applyFont="1" applyAlignment="1">
      <alignment horizontal="left" vertical="top"/>
    </xf>
    <xf numFmtId="0" fontId="10"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10" fillId="0" borderId="0" xfId="0" applyFont="1" applyAlignment="1">
      <alignment horizontal="left" vertical="center" wrapText="1"/>
    </xf>
    <xf numFmtId="0" fontId="1" fillId="0" borderId="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1" fontId="4" fillId="0" borderId="8" xfId="0" applyNumberFormat="1" applyFont="1" applyBorder="1" applyAlignment="1">
      <alignment horizontal="center" vertical="center" shrinkToFit="1"/>
    </xf>
    <xf numFmtId="1" fontId="4" fillId="0" borderId="9" xfId="0" applyNumberFormat="1" applyFont="1" applyBorder="1" applyAlignment="1">
      <alignment horizontal="center" vertical="center" shrinkToFit="1"/>
    </xf>
    <xf numFmtId="1" fontId="4" fillId="0" borderId="10" xfId="0" applyNumberFormat="1" applyFont="1" applyBorder="1" applyAlignment="1">
      <alignment horizontal="center" vertical="center" shrinkToFit="1"/>
    </xf>
    <xf numFmtId="1" fontId="4" fillId="0" borderId="6" xfId="0" applyNumberFormat="1" applyFont="1" applyBorder="1" applyAlignment="1">
      <alignment horizontal="center" vertical="center" shrinkToFit="1"/>
    </xf>
    <xf numFmtId="1" fontId="4" fillId="0" borderId="7" xfId="0" applyNumberFormat="1" applyFont="1" applyBorder="1" applyAlignment="1">
      <alignment horizontal="center" vertical="center" shrinkToFit="1"/>
    </xf>
    <xf numFmtId="1" fontId="4" fillId="0" borderId="5" xfId="0" applyNumberFormat="1" applyFont="1" applyBorder="1" applyAlignment="1">
      <alignment horizontal="center" vertical="center" shrinkToFit="1"/>
    </xf>
    <xf numFmtId="0" fontId="10" fillId="0" borderId="0" xfId="0" applyFont="1" applyAlignment="1">
      <alignment horizontal="left" vertical="center" indent="2"/>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V85"/>
  <sheetViews>
    <sheetView tabSelected="1" zoomScale="120" zoomScaleNormal="120" workbookViewId="0">
      <pane xSplit="2" ySplit="4" topLeftCell="C5" activePane="bottomRight" state="frozen"/>
      <selection pane="topRight" activeCell="C1" sqref="C1"/>
      <selection pane="bottomLeft" activeCell="A5" sqref="A5"/>
      <selection pane="bottomRight" sqref="A1:CV1"/>
    </sheetView>
  </sheetViews>
  <sheetFormatPr baseColWidth="10" defaultColWidth="9" defaultRowHeight="13" x14ac:dyDescent="0.15"/>
  <cols>
    <col min="1" max="1" width="12" style="2" customWidth="1"/>
    <col min="2" max="2" width="10.3984375" style="2" customWidth="1"/>
    <col min="3" max="5" width="14" style="2" customWidth="1"/>
    <col min="6" max="6" width="13.796875" style="2" customWidth="1"/>
    <col min="7" max="7" width="14.19921875" style="2" customWidth="1"/>
    <col min="8" max="8" width="14.796875" style="2" customWidth="1"/>
    <col min="9" max="9" width="15.3984375" style="2" customWidth="1"/>
    <col min="10" max="10" width="21" style="2" customWidth="1"/>
    <col min="11" max="11" width="14.796875" style="2" customWidth="1"/>
    <col min="12" max="12" width="18.59765625" style="2" customWidth="1"/>
    <col min="13" max="13" width="14" style="2" customWidth="1"/>
    <col min="14" max="14" width="13.3984375" style="2" customWidth="1"/>
    <col min="15" max="15" width="14.19921875" style="2" customWidth="1"/>
    <col min="16" max="21" width="14" style="2" customWidth="1"/>
    <col min="22" max="24" width="15.59765625" style="2" customWidth="1"/>
    <col min="25" max="25" width="17.19921875" style="2" customWidth="1"/>
    <col min="26" max="26" width="14" style="2" customWidth="1"/>
    <col min="27" max="27" width="21.59765625" style="2" customWidth="1"/>
    <col min="28" max="31" width="14" style="2" customWidth="1"/>
    <col min="32" max="37" width="12.59765625" style="2" customWidth="1"/>
    <col min="38" max="38" width="13.59765625" style="2" customWidth="1"/>
    <col min="39" max="39" width="14.19921875" style="2" customWidth="1"/>
    <col min="40" max="40" width="16.19921875" style="2" customWidth="1"/>
    <col min="41" max="41" width="13" style="2" customWidth="1"/>
    <col min="42" max="42" width="13.3984375" style="2" customWidth="1"/>
    <col min="43" max="43" width="18.3984375" style="2" customWidth="1"/>
    <col min="44" max="45" width="12.59765625" style="2" customWidth="1"/>
    <col min="46" max="46" width="12.796875" style="2" customWidth="1"/>
    <col min="47" max="47" width="12.59765625" style="2" customWidth="1"/>
    <col min="48" max="48" width="14" style="2" customWidth="1"/>
    <col min="49" max="51" width="12.3984375" style="2" customWidth="1"/>
    <col min="52" max="54" width="10.19921875" style="2" customWidth="1"/>
    <col min="55" max="55" width="9.59765625" style="2" customWidth="1"/>
    <col min="56" max="56" width="9.3984375" style="2" customWidth="1"/>
    <col min="57" max="57" width="13.19921875" style="2" customWidth="1"/>
    <col min="58" max="58" width="16.19921875" style="2" customWidth="1"/>
    <col min="59" max="60" width="14" style="2" customWidth="1"/>
    <col min="61" max="61" width="19" style="2" customWidth="1"/>
    <col min="62" max="62" width="14" style="2" customWidth="1"/>
    <col min="63" max="64" width="9" style="2" customWidth="1"/>
    <col min="65" max="66" width="14" style="2" customWidth="1"/>
    <col min="67" max="67" width="11" style="2" customWidth="1"/>
    <col min="68" max="68" width="10.19921875" style="2" customWidth="1"/>
    <col min="69" max="69" width="10.59765625" style="2" customWidth="1"/>
    <col min="70" max="70" width="13.19921875" style="2" customWidth="1"/>
    <col min="71" max="71" width="11.19921875" style="2" customWidth="1"/>
    <col min="72" max="72" width="14.3984375" style="2" customWidth="1"/>
    <col min="73" max="73" width="16.3984375" style="2" customWidth="1"/>
    <col min="74" max="75" width="14" style="2" customWidth="1"/>
    <col min="76" max="76" width="18.59765625" style="2" customWidth="1"/>
    <col min="77" max="77" width="14" style="2" customWidth="1"/>
    <col min="78" max="79" width="9" style="2" customWidth="1"/>
    <col min="80" max="80" width="14" style="2" customWidth="1"/>
    <col min="81" max="83" width="12.59765625" style="2" customWidth="1"/>
    <col min="84" max="84" width="11.59765625" style="2" customWidth="1"/>
    <col min="85" max="85" width="9" style="2" customWidth="1"/>
    <col min="86" max="86" width="12.59765625" style="2" customWidth="1"/>
    <col min="87" max="87" width="13.59765625" style="2" customWidth="1"/>
    <col min="88" max="88" width="13.19921875" style="2" customWidth="1"/>
    <col min="89" max="89" width="15.59765625" style="2" customWidth="1"/>
    <col min="90" max="90" width="14.796875" style="2" customWidth="1"/>
    <col min="91" max="91" width="14.59765625" style="2" customWidth="1"/>
    <col min="92" max="92" width="19.19921875" style="2" customWidth="1"/>
    <col min="93" max="93" width="12.59765625" style="2" customWidth="1"/>
    <col min="94" max="95" width="9" style="2" customWidth="1"/>
    <col min="96" max="98" width="12.59765625" style="2" customWidth="1"/>
    <col min="99" max="99" width="12" style="2" customWidth="1"/>
    <col min="100" max="100" width="8.59765625" style="2" customWidth="1"/>
    <col min="101" max="16384" width="9" style="2"/>
  </cols>
  <sheetData>
    <row r="1" spans="1:100" ht="69" customHeight="1" x14ac:dyDescent="0.15">
      <c r="A1" s="38" t="s">
        <v>449</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40"/>
    </row>
    <row r="2" spans="1:100" ht="77" customHeight="1" x14ac:dyDescent="0.15">
      <c r="A2" s="37" t="s">
        <v>194</v>
      </c>
      <c r="B2" s="37"/>
      <c r="C2" s="16" t="s">
        <v>195</v>
      </c>
      <c r="D2" s="16" t="s">
        <v>443</v>
      </c>
      <c r="E2" s="4" t="s">
        <v>201</v>
      </c>
      <c r="F2" s="4" t="s">
        <v>408</v>
      </c>
      <c r="G2" s="4" t="s">
        <v>145</v>
      </c>
      <c r="H2" s="4" t="s">
        <v>101</v>
      </c>
      <c r="I2" s="4" t="s">
        <v>438</v>
      </c>
      <c r="J2" s="4" t="s">
        <v>439</v>
      </c>
      <c r="K2" s="4" t="s">
        <v>425</v>
      </c>
      <c r="L2" s="4" t="s">
        <v>430</v>
      </c>
      <c r="M2" s="4" t="s">
        <v>290</v>
      </c>
      <c r="N2" s="4" t="s">
        <v>432</v>
      </c>
      <c r="O2" s="4" t="s">
        <v>434</v>
      </c>
      <c r="P2" s="4" t="s">
        <v>292</v>
      </c>
      <c r="Q2" s="4" t="s">
        <v>103</v>
      </c>
      <c r="R2" s="4" t="s">
        <v>195</v>
      </c>
      <c r="S2" s="16" t="s">
        <v>443</v>
      </c>
      <c r="T2" s="4" t="s">
        <v>201</v>
      </c>
      <c r="U2" s="4" t="s">
        <v>408</v>
      </c>
      <c r="V2" s="4" t="s">
        <v>145</v>
      </c>
      <c r="W2" s="4" t="s">
        <v>101</v>
      </c>
      <c r="X2" s="4" t="s">
        <v>438</v>
      </c>
      <c r="Y2" s="4" t="s">
        <v>439</v>
      </c>
      <c r="Z2" s="4" t="s">
        <v>425</v>
      </c>
      <c r="AA2" s="4" t="s">
        <v>430</v>
      </c>
      <c r="AB2" s="4" t="s">
        <v>290</v>
      </c>
      <c r="AC2" s="4" t="s">
        <v>432</v>
      </c>
      <c r="AD2" s="4" t="s">
        <v>435</v>
      </c>
      <c r="AE2" s="4" t="s">
        <v>292</v>
      </c>
      <c r="AF2" s="4" t="s">
        <v>103</v>
      </c>
      <c r="AG2" s="4" t="s">
        <v>292</v>
      </c>
      <c r="AH2" s="4" t="s">
        <v>195</v>
      </c>
      <c r="AI2" s="16" t="s">
        <v>443</v>
      </c>
      <c r="AJ2" s="4" t="s">
        <v>201</v>
      </c>
      <c r="AK2" s="4" t="s">
        <v>408</v>
      </c>
      <c r="AL2" s="4" t="s">
        <v>145</v>
      </c>
      <c r="AM2" s="4" t="s">
        <v>101</v>
      </c>
      <c r="AN2" s="4" t="s">
        <v>438</v>
      </c>
      <c r="AO2" s="4" t="s">
        <v>441</v>
      </c>
      <c r="AP2" s="4" t="s">
        <v>425</v>
      </c>
      <c r="AQ2" s="4" t="s">
        <v>430</v>
      </c>
      <c r="AR2" s="4" t="s">
        <v>290</v>
      </c>
      <c r="AS2" s="4" t="s">
        <v>432</v>
      </c>
      <c r="AT2" s="4" t="s">
        <v>435</v>
      </c>
      <c r="AU2" s="4" t="s">
        <v>292</v>
      </c>
      <c r="AV2" s="4" t="s">
        <v>103</v>
      </c>
      <c r="AW2" s="4" t="s">
        <v>201</v>
      </c>
      <c r="AX2" s="4" t="s">
        <v>408</v>
      </c>
      <c r="AY2" s="4" t="s">
        <v>432</v>
      </c>
      <c r="AZ2" s="4" t="s">
        <v>195</v>
      </c>
      <c r="BA2" s="16" t="s">
        <v>443</v>
      </c>
      <c r="BB2" s="16" t="s">
        <v>201</v>
      </c>
      <c r="BC2" s="4" t="s">
        <v>406</v>
      </c>
      <c r="BD2" s="4" t="s">
        <v>145</v>
      </c>
      <c r="BE2" s="4" t="s">
        <v>101</v>
      </c>
      <c r="BF2" s="4" t="s">
        <v>438</v>
      </c>
      <c r="BG2" s="4" t="s">
        <v>441</v>
      </c>
      <c r="BH2" s="4" t="s">
        <v>425</v>
      </c>
      <c r="BI2" s="4" t="s">
        <v>430</v>
      </c>
      <c r="BJ2" s="4" t="s">
        <v>290</v>
      </c>
      <c r="BK2" s="4" t="s">
        <v>432</v>
      </c>
      <c r="BL2" s="4" t="s">
        <v>433</v>
      </c>
      <c r="BM2" s="4" t="s">
        <v>292</v>
      </c>
      <c r="BN2" s="4" t="s">
        <v>103</v>
      </c>
      <c r="BO2" s="4" t="s">
        <v>195</v>
      </c>
      <c r="BP2" s="16" t="s">
        <v>443</v>
      </c>
      <c r="BQ2" s="4" t="s">
        <v>201</v>
      </c>
      <c r="BR2" s="4" t="s">
        <v>406</v>
      </c>
      <c r="BS2" s="4" t="s">
        <v>145</v>
      </c>
      <c r="BT2" s="4" t="s">
        <v>101</v>
      </c>
      <c r="BU2" s="4" t="s">
        <v>438</v>
      </c>
      <c r="BV2" s="4" t="s">
        <v>441</v>
      </c>
      <c r="BW2" s="4" t="s">
        <v>425</v>
      </c>
      <c r="BX2" s="4" t="s">
        <v>430</v>
      </c>
      <c r="BY2" s="4" t="s">
        <v>290</v>
      </c>
      <c r="BZ2" s="4" t="s">
        <v>432</v>
      </c>
      <c r="CA2" s="4" t="s">
        <v>433</v>
      </c>
      <c r="CB2" s="4" t="s">
        <v>292</v>
      </c>
      <c r="CC2" s="4" t="s">
        <v>103</v>
      </c>
      <c r="CD2" s="4" t="s">
        <v>406</v>
      </c>
      <c r="CE2" s="4" t="s">
        <v>195</v>
      </c>
      <c r="CF2" s="16" t="s">
        <v>443</v>
      </c>
      <c r="CG2" s="4" t="s">
        <v>201</v>
      </c>
      <c r="CH2" s="4" t="s">
        <v>406</v>
      </c>
      <c r="CI2" s="4" t="s">
        <v>145</v>
      </c>
      <c r="CJ2" s="4" t="s">
        <v>101</v>
      </c>
      <c r="CK2" s="4" t="s">
        <v>438</v>
      </c>
      <c r="CL2" s="4" t="s">
        <v>441</v>
      </c>
      <c r="CM2" s="4" t="s">
        <v>425</v>
      </c>
      <c r="CN2" s="4" t="s">
        <v>430</v>
      </c>
      <c r="CO2" s="18" t="s">
        <v>290</v>
      </c>
      <c r="CP2" s="4" t="s">
        <v>432</v>
      </c>
      <c r="CQ2" s="4" t="s">
        <v>433</v>
      </c>
      <c r="CR2" s="18" t="s">
        <v>292</v>
      </c>
      <c r="CS2" s="18" t="s">
        <v>103</v>
      </c>
      <c r="CT2" s="4" t="s">
        <v>406</v>
      </c>
      <c r="CU2" s="37" t="s">
        <v>194</v>
      </c>
      <c r="CV2" s="37"/>
    </row>
    <row r="3" spans="1:100" ht="29" customHeight="1" x14ac:dyDescent="0.15">
      <c r="A3" s="37" t="s">
        <v>0</v>
      </c>
      <c r="B3" s="37"/>
      <c r="C3" s="44">
        <v>150</v>
      </c>
      <c r="D3" s="44"/>
      <c r="E3" s="44"/>
      <c r="F3" s="44"/>
      <c r="G3" s="44"/>
      <c r="H3" s="44"/>
      <c r="I3" s="44"/>
      <c r="J3" s="44"/>
      <c r="K3" s="44"/>
      <c r="L3" s="44"/>
      <c r="M3" s="44"/>
      <c r="N3" s="44"/>
      <c r="O3" s="44"/>
      <c r="P3" s="44"/>
      <c r="Q3" s="45"/>
      <c r="R3" s="46">
        <v>300</v>
      </c>
      <c r="S3" s="44"/>
      <c r="T3" s="44"/>
      <c r="U3" s="44"/>
      <c r="V3" s="44"/>
      <c r="W3" s="44"/>
      <c r="X3" s="44"/>
      <c r="Y3" s="44"/>
      <c r="Z3" s="44"/>
      <c r="AA3" s="44"/>
      <c r="AB3" s="44"/>
      <c r="AC3" s="44"/>
      <c r="AD3" s="44"/>
      <c r="AE3" s="44"/>
      <c r="AF3" s="45"/>
      <c r="AG3" s="15">
        <v>400</v>
      </c>
      <c r="AH3" s="46">
        <v>600</v>
      </c>
      <c r="AI3" s="44"/>
      <c r="AJ3" s="44"/>
      <c r="AK3" s="44"/>
      <c r="AL3" s="44"/>
      <c r="AM3" s="44"/>
      <c r="AN3" s="44"/>
      <c r="AO3" s="44"/>
      <c r="AP3" s="44"/>
      <c r="AQ3" s="44"/>
      <c r="AR3" s="44"/>
      <c r="AS3" s="44"/>
      <c r="AT3" s="44"/>
      <c r="AU3" s="44"/>
      <c r="AV3" s="45"/>
      <c r="AW3" s="31">
        <v>800</v>
      </c>
      <c r="AX3" s="32"/>
      <c r="AY3" s="32"/>
      <c r="AZ3" s="41">
        <v>900</v>
      </c>
      <c r="BA3" s="42"/>
      <c r="BB3" s="42"/>
      <c r="BC3" s="42"/>
      <c r="BD3" s="42"/>
      <c r="BE3" s="42"/>
      <c r="BF3" s="42"/>
      <c r="BG3" s="42"/>
      <c r="BH3" s="42"/>
      <c r="BI3" s="42"/>
      <c r="BJ3" s="42"/>
      <c r="BK3" s="42"/>
      <c r="BL3" s="42"/>
      <c r="BM3" s="42"/>
      <c r="BN3" s="43"/>
      <c r="BO3" s="46">
        <v>1500</v>
      </c>
      <c r="BP3" s="44"/>
      <c r="BQ3" s="44"/>
      <c r="BR3" s="44"/>
      <c r="BS3" s="44"/>
      <c r="BT3" s="44"/>
      <c r="BU3" s="44"/>
      <c r="BV3" s="44"/>
      <c r="BW3" s="44"/>
      <c r="BX3" s="44"/>
      <c r="BY3" s="44"/>
      <c r="BZ3" s="44"/>
      <c r="CA3" s="44"/>
      <c r="CB3" s="44"/>
      <c r="CC3" s="45"/>
      <c r="CD3" s="15" t="s">
        <v>410</v>
      </c>
      <c r="CE3" s="46">
        <v>2500</v>
      </c>
      <c r="CF3" s="44"/>
      <c r="CG3" s="44"/>
      <c r="CH3" s="44"/>
      <c r="CI3" s="44"/>
      <c r="CJ3" s="44"/>
      <c r="CK3" s="44"/>
      <c r="CL3" s="44"/>
      <c r="CM3" s="44"/>
      <c r="CN3" s="44"/>
      <c r="CO3" s="44"/>
      <c r="CP3" s="44"/>
      <c r="CQ3" s="44"/>
      <c r="CR3" s="44"/>
      <c r="CS3" s="44"/>
      <c r="CT3" s="22" t="s">
        <v>412</v>
      </c>
      <c r="CU3" s="37" t="s">
        <v>0</v>
      </c>
      <c r="CV3" s="37"/>
    </row>
    <row r="4" spans="1:100" ht="38" customHeight="1" x14ac:dyDescent="0.15">
      <c r="A4" s="13" t="s">
        <v>288</v>
      </c>
      <c r="B4" s="17" t="s">
        <v>289</v>
      </c>
      <c r="C4" s="33" t="s">
        <v>102</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4"/>
      <c r="CG4" s="34"/>
      <c r="CH4" s="34"/>
      <c r="CI4" s="34"/>
      <c r="CJ4" s="34"/>
      <c r="CK4" s="34"/>
      <c r="CL4" s="34"/>
      <c r="CM4" s="34"/>
      <c r="CN4" s="34"/>
      <c r="CO4" s="34"/>
      <c r="CP4" s="34"/>
      <c r="CQ4" s="34"/>
      <c r="CR4" s="34"/>
      <c r="CS4" s="34"/>
      <c r="CT4" s="35"/>
      <c r="CU4" s="13" t="s">
        <v>288</v>
      </c>
      <c r="CV4" s="17" t="s">
        <v>289</v>
      </c>
    </row>
    <row r="5" spans="1:100" ht="20" customHeight="1" x14ac:dyDescent="0.15">
      <c r="A5" s="4">
        <v>8</v>
      </c>
      <c r="B5" s="8">
        <v>0.25</v>
      </c>
      <c r="C5" s="13" t="s">
        <v>144</v>
      </c>
      <c r="D5" s="13" t="s">
        <v>144</v>
      </c>
      <c r="E5" s="12" t="s">
        <v>167</v>
      </c>
      <c r="F5" s="11" t="s">
        <v>314</v>
      </c>
      <c r="G5" s="13" t="s">
        <v>144</v>
      </c>
      <c r="H5" s="12" t="str">
        <f t="shared" ref="H5:H8" si="0">ROUND(IF(AND(A5&gt;=3, A5&lt;50),0.064*A5+2.34, IF(AND(A5&gt;=50, A5&lt;=100),0.02*A5+4.5,0.0163*A5+4.7)),1) &amp; " (" &amp; ROUND(IF(AND(A5&gt;=3, A5&lt;50),0.064*A5+2.34, IF(AND(A5&gt;=50, A5&lt;=100),0.02*A5+4.5,0.0163*A5+4.7))/25.4,2) &amp; ")"</f>
        <v>2.9 (0.11)</v>
      </c>
      <c r="I5" s="12" t="s">
        <v>301</v>
      </c>
      <c r="J5" s="7" t="s">
        <v>100</v>
      </c>
      <c r="K5" s="11" t="s">
        <v>144</v>
      </c>
      <c r="L5" s="11" t="s">
        <v>144</v>
      </c>
      <c r="M5" s="11" t="s">
        <v>301</v>
      </c>
      <c r="N5" s="11" t="s">
        <v>301</v>
      </c>
      <c r="O5" s="11" t="s">
        <v>144</v>
      </c>
      <c r="P5" s="11" t="s">
        <v>144</v>
      </c>
      <c r="Q5" s="13" t="s">
        <v>144</v>
      </c>
      <c r="R5" s="13" t="s">
        <v>144</v>
      </c>
      <c r="S5" s="13" t="s">
        <v>144</v>
      </c>
      <c r="T5" s="12" t="s">
        <v>167</v>
      </c>
      <c r="U5" s="11" t="s">
        <v>314</v>
      </c>
      <c r="V5" s="13" t="s">
        <v>144</v>
      </c>
      <c r="W5" s="11" t="str">
        <f t="shared" ref="W5:W8" si="1">ROUND(IF(AND(A5&gt;=3, A5&lt;25),0.08*A5+2.29, IF(AND(A5&gt;=25, A5&lt;=50),0.07*A5+2.54,0.033*A5+4.4)),1) &amp; " (" &amp; ROUND(ROUND(IF(AND(A5&gt;=3, A5&lt;25),0.08*A5+2.29, IF(AND(A5&gt;=25, A5&lt;=50),0.07*A5+2.54,0.033*A5+4.4)),1)/25.4,2) &amp; ")"</f>
        <v>2.9 (0.11)</v>
      </c>
      <c r="X5" s="11" t="s">
        <v>301</v>
      </c>
      <c r="Y5" s="7" t="s">
        <v>100</v>
      </c>
      <c r="Z5" s="11" t="s">
        <v>144</v>
      </c>
      <c r="AA5" s="11" t="s">
        <v>144</v>
      </c>
      <c r="AB5" s="11" t="s">
        <v>301</v>
      </c>
      <c r="AC5" s="11" t="s">
        <v>301</v>
      </c>
      <c r="AD5" s="11" t="s">
        <v>144</v>
      </c>
      <c r="AE5" s="11" t="s">
        <v>144</v>
      </c>
      <c r="AF5" s="13" t="s">
        <v>144</v>
      </c>
      <c r="AG5" s="13" t="s">
        <v>144</v>
      </c>
      <c r="AH5" s="13" t="s">
        <v>144</v>
      </c>
      <c r="AI5" s="13" t="s">
        <v>144</v>
      </c>
      <c r="AJ5" s="12" t="s">
        <v>167</v>
      </c>
      <c r="AK5" s="11" t="s">
        <v>314</v>
      </c>
      <c r="AL5" s="13" t="s">
        <v>144</v>
      </c>
      <c r="AM5" s="11" t="str">
        <f t="shared" ref="AM5:AM8" si="2">ROUND(IF(AND(A5&gt;=3, A5&lt;25),0.086*A5+2.54, IF(AND(A5&gt;=25, A5&lt;=50),0.058*A5+3.3,0.0675*A5+2.79)),1) &amp; " (" &amp; ROUND(ROUND(IF(AND(A5&gt;=3, A5&lt;25),0.086*A5+2.54, IF(AND(A5&gt;=25, A5&lt;=50),0.058*A5+3.3,0.0675*A5+2.79)),1)/25.4,2) &amp; ")"</f>
        <v>3.2 (0.13)</v>
      </c>
      <c r="AN5" s="11" t="s">
        <v>331</v>
      </c>
      <c r="AO5" s="7" t="s">
        <v>100</v>
      </c>
      <c r="AP5" s="11" t="s">
        <v>144</v>
      </c>
      <c r="AQ5" s="11" t="s">
        <v>144</v>
      </c>
      <c r="AR5" s="11" t="s">
        <v>331</v>
      </c>
      <c r="AS5" s="11" t="s">
        <v>331</v>
      </c>
      <c r="AT5" s="7" t="s">
        <v>100</v>
      </c>
      <c r="AU5" s="11" t="s">
        <v>144</v>
      </c>
      <c r="AV5" s="13" t="s">
        <v>144</v>
      </c>
      <c r="AW5" s="12" t="s">
        <v>167</v>
      </c>
      <c r="AX5" s="11" t="s">
        <v>314</v>
      </c>
      <c r="AY5" s="12" t="s">
        <v>167</v>
      </c>
      <c r="AZ5" s="13" t="s">
        <v>144</v>
      </c>
      <c r="BA5" s="13" t="s">
        <v>144</v>
      </c>
      <c r="BB5" s="11" t="s">
        <v>144</v>
      </c>
      <c r="BC5" s="11" t="s">
        <v>144</v>
      </c>
      <c r="BD5" s="13" t="s">
        <v>144</v>
      </c>
      <c r="BE5" s="11" t="str">
        <f t="shared" ref="BE5:BE8" si="3">ROUND(IF(AND(A5&gt;=3, A5&lt;25),0.15*A5+2.29, IF(AND(A5&gt;=25, A5&lt;=50),0.059*A5+4.83,0.10449*A5+2.54)),1) &amp; " (" &amp; ROUND(ROUND(IF(AND(A5&gt;=3, A5&lt;25),0.15*A5+2.29, IF(AND(A5&gt;=25, A5&lt;=50),0.059*A5+4.83,0.10449*A5+2.54)),1)/25.4,2) &amp; ")"</f>
        <v>3.5 (0.14)</v>
      </c>
      <c r="BF5" s="11" t="s">
        <v>210</v>
      </c>
      <c r="BG5" s="7" t="s">
        <v>100</v>
      </c>
      <c r="BH5" s="11" t="s">
        <v>144</v>
      </c>
      <c r="BI5" s="11" t="s">
        <v>144</v>
      </c>
      <c r="BJ5" s="11" t="s">
        <v>210</v>
      </c>
      <c r="BK5" s="11" t="s">
        <v>144</v>
      </c>
      <c r="BL5" s="11" t="s">
        <v>144</v>
      </c>
      <c r="BM5" s="11" t="s">
        <v>144</v>
      </c>
      <c r="BN5" s="13" t="s">
        <v>144</v>
      </c>
      <c r="BO5" s="13" t="s">
        <v>144</v>
      </c>
      <c r="BP5" s="13" t="s">
        <v>144</v>
      </c>
      <c r="BQ5" s="11" t="s">
        <v>168</v>
      </c>
      <c r="BR5" s="11" t="s">
        <v>168</v>
      </c>
      <c r="BS5" s="13" t="s">
        <v>144</v>
      </c>
      <c r="BT5" s="11" t="str">
        <f t="shared" ref="BT5:BT8" si="4">ROUND(0.18443*A5+2.54,1) &amp; " (" &amp; ROUND(ROUND(0.18443*A5+2.54,1)/25.4,2) &amp; ")"</f>
        <v>4 (0.16)</v>
      </c>
      <c r="BU5" s="11" t="s">
        <v>442</v>
      </c>
      <c r="BV5" s="7" t="s">
        <v>100</v>
      </c>
      <c r="BW5" s="11" t="s">
        <v>144</v>
      </c>
      <c r="BX5" s="11" t="s">
        <v>144</v>
      </c>
      <c r="BY5" s="11" t="s">
        <v>148</v>
      </c>
      <c r="BZ5" s="7" t="s">
        <v>144</v>
      </c>
      <c r="CA5" s="7" t="s">
        <v>144</v>
      </c>
      <c r="CB5" s="11" t="s">
        <v>144</v>
      </c>
      <c r="CC5" s="13" t="s">
        <v>144</v>
      </c>
      <c r="CD5" s="21" t="s">
        <v>216</v>
      </c>
      <c r="CE5" s="13" t="s">
        <v>144</v>
      </c>
      <c r="CF5" s="13" t="s">
        <v>144</v>
      </c>
      <c r="CG5" s="13" t="s">
        <v>144</v>
      </c>
      <c r="CH5" s="7" t="s">
        <v>333</v>
      </c>
      <c r="CI5" s="13" t="s">
        <v>144</v>
      </c>
      <c r="CJ5" s="11" t="str">
        <f t="shared" ref="CJ5:CJ8" si="5">ROUND(0.34091*A5+2.54,1) &amp; " (" &amp; ROUND(ROUND(0.34091*A5+2.54,1)/25.4,2) &amp; ")"</f>
        <v>5.3 (0.21)</v>
      </c>
      <c r="CK5" s="11" t="s">
        <v>212</v>
      </c>
      <c r="CL5" s="7" t="s">
        <v>100</v>
      </c>
      <c r="CM5" s="11" t="s">
        <v>144</v>
      </c>
      <c r="CN5" s="11" t="s">
        <v>144</v>
      </c>
      <c r="CO5" s="11" t="s">
        <v>212</v>
      </c>
      <c r="CP5" s="11" t="s">
        <v>144</v>
      </c>
      <c r="CQ5" s="11" t="s">
        <v>144</v>
      </c>
      <c r="CR5" s="11" t="s">
        <v>144</v>
      </c>
      <c r="CS5" s="13" t="s">
        <v>144</v>
      </c>
      <c r="CT5" s="25" t="s">
        <v>153</v>
      </c>
      <c r="CU5" s="16">
        <v>8</v>
      </c>
      <c r="CV5" s="8">
        <v>0.25</v>
      </c>
    </row>
    <row r="6" spans="1:100" ht="20" customHeight="1" x14ac:dyDescent="0.15">
      <c r="A6" s="4">
        <v>10</v>
      </c>
      <c r="B6" s="8">
        <v>0.375</v>
      </c>
      <c r="C6" s="13" t="s">
        <v>144</v>
      </c>
      <c r="D6" s="13" t="s">
        <v>144</v>
      </c>
      <c r="E6" s="12" t="s">
        <v>181</v>
      </c>
      <c r="F6" s="11" t="s">
        <v>167</v>
      </c>
      <c r="G6" s="13" t="s">
        <v>144</v>
      </c>
      <c r="H6" s="12" t="str">
        <f t="shared" si="0"/>
        <v>3 (0.12)</v>
      </c>
      <c r="I6" s="12" t="s">
        <v>440</v>
      </c>
      <c r="J6" s="7" t="s">
        <v>100</v>
      </c>
      <c r="K6" s="11" t="s">
        <v>144</v>
      </c>
      <c r="L6" s="11" t="s">
        <v>144</v>
      </c>
      <c r="M6" s="11" t="s">
        <v>429</v>
      </c>
      <c r="N6" s="11" t="s">
        <v>429</v>
      </c>
      <c r="O6" s="11" t="s">
        <v>144</v>
      </c>
      <c r="P6" s="11" t="s">
        <v>144</v>
      </c>
      <c r="Q6" s="13" t="s">
        <v>144</v>
      </c>
      <c r="R6" s="13" t="s">
        <v>144</v>
      </c>
      <c r="S6" s="13" t="s">
        <v>144</v>
      </c>
      <c r="T6" s="12" t="s">
        <v>181</v>
      </c>
      <c r="U6" s="11" t="s">
        <v>167</v>
      </c>
      <c r="V6" s="4" t="s">
        <v>144</v>
      </c>
      <c r="W6" s="11" t="str">
        <f t="shared" si="1"/>
        <v>3.1 (0.12)</v>
      </c>
      <c r="X6" s="11" t="s">
        <v>314</v>
      </c>
      <c r="Y6" s="7" t="s">
        <v>100</v>
      </c>
      <c r="Z6" s="11" t="s">
        <v>144</v>
      </c>
      <c r="AA6" s="11" t="s">
        <v>144</v>
      </c>
      <c r="AB6" s="11" t="s">
        <v>314</v>
      </c>
      <c r="AC6" s="11" t="s">
        <v>314</v>
      </c>
      <c r="AD6" s="11" t="s">
        <v>144</v>
      </c>
      <c r="AE6" s="11" t="s">
        <v>144</v>
      </c>
      <c r="AF6" s="4" t="s">
        <v>144</v>
      </c>
      <c r="AG6" s="4" t="s">
        <v>144</v>
      </c>
      <c r="AH6" s="4" t="s">
        <v>144</v>
      </c>
      <c r="AI6" s="13" t="s">
        <v>144</v>
      </c>
      <c r="AJ6" s="12" t="s">
        <v>181</v>
      </c>
      <c r="AK6" s="11" t="s">
        <v>167</v>
      </c>
      <c r="AL6" s="4" t="s">
        <v>144</v>
      </c>
      <c r="AM6" s="11" t="str">
        <f t="shared" si="2"/>
        <v>3.4 (0.13)</v>
      </c>
      <c r="AN6" s="11" t="s">
        <v>209</v>
      </c>
      <c r="AO6" s="7" t="s">
        <v>100</v>
      </c>
      <c r="AP6" s="7" t="s">
        <v>144</v>
      </c>
      <c r="AQ6" s="7" t="s">
        <v>144</v>
      </c>
      <c r="AR6" s="7" t="s">
        <v>209</v>
      </c>
      <c r="AS6" s="7" t="s">
        <v>209</v>
      </c>
      <c r="AT6" s="7" t="s">
        <v>100</v>
      </c>
      <c r="AU6" s="7" t="s">
        <v>144</v>
      </c>
      <c r="AV6" s="4" t="s">
        <v>144</v>
      </c>
      <c r="AW6" s="12" t="s">
        <v>181</v>
      </c>
      <c r="AX6" s="11" t="s">
        <v>167</v>
      </c>
      <c r="AY6" s="12" t="s">
        <v>181</v>
      </c>
      <c r="AZ6" s="4" t="s">
        <v>144</v>
      </c>
      <c r="BA6" s="4" t="s">
        <v>144</v>
      </c>
      <c r="BB6" s="11" t="s">
        <v>144</v>
      </c>
      <c r="BC6" s="11" t="s">
        <v>144</v>
      </c>
      <c r="BD6" s="4" t="s">
        <v>144</v>
      </c>
      <c r="BE6" s="11" t="str">
        <f t="shared" si="3"/>
        <v>3.8 (0.15)</v>
      </c>
      <c r="BF6" s="11" t="s">
        <v>168</v>
      </c>
      <c r="BG6" s="7" t="s">
        <v>100</v>
      </c>
      <c r="BH6" s="7" t="s">
        <v>144</v>
      </c>
      <c r="BI6" s="7" t="s">
        <v>144</v>
      </c>
      <c r="BJ6" s="7" t="s">
        <v>168</v>
      </c>
      <c r="BK6" s="11" t="s">
        <v>144</v>
      </c>
      <c r="BL6" s="11" t="s">
        <v>144</v>
      </c>
      <c r="BM6" s="7" t="s">
        <v>144</v>
      </c>
      <c r="BN6" s="4" t="s">
        <v>144</v>
      </c>
      <c r="BO6" s="4" t="s">
        <v>144</v>
      </c>
      <c r="BP6" s="13" t="s">
        <v>144</v>
      </c>
      <c r="BQ6" s="11" t="s">
        <v>169</v>
      </c>
      <c r="BR6" s="11" t="s">
        <v>169</v>
      </c>
      <c r="BS6" s="13" t="s">
        <v>144</v>
      </c>
      <c r="BT6" s="11" t="str">
        <f t="shared" si="4"/>
        <v>4.4 (0.17)</v>
      </c>
      <c r="BU6" s="11" t="s">
        <v>149</v>
      </c>
      <c r="BV6" s="7" t="s">
        <v>100</v>
      </c>
      <c r="BW6" s="11" t="s">
        <v>144</v>
      </c>
      <c r="BX6" s="11" t="s">
        <v>144</v>
      </c>
      <c r="BY6" s="11" t="s">
        <v>149</v>
      </c>
      <c r="BZ6" s="7" t="s">
        <v>144</v>
      </c>
      <c r="CA6" s="7" t="s">
        <v>144</v>
      </c>
      <c r="CB6" s="11" t="s">
        <v>144</v>
      </c>
      <c r="CC6" s="13" t="s">
        <v>144</v>
      </c>
      <c r="CD6" s="21" t="s">
        <v>215</v>
      </c>
      <c r="CE6" s="13" t="s">
        <v>144</v>
      </c>
      <c r="CF6" s="13" t="s">
        <v>144</v>
      </c>
      <c r="CG6" s="13" t="s">
        <v>144</v>
      </c>
      <c r="CH6" s="11" t="s">
        <v>224</v>
      </c>
      <c r="CI6" s="13" t="s">
        <v>144</v>
      </c>
      <c r="CJ6" s="11" t="str">
        <f t="shared" si="5"/>
        <v>5.9 (0.23)</v>
      </c>
      <c r="CK6" s="11" t="s">
        <v>224</v>
      </c>
      <c r="CL6" s="7" t="s">
        <v>100</v>
      </c>
      <c r="CM6" s="11" t="s">
        <v>144</v>
      </c>
      <c r="CN6" s="11" t="s">
        <v>144</v>
      </c>
      <c r="CO6" s="11" t="s">
        <v>224</v>
      </c>
      <c r="CP6" s="11" t="s">
        <v>144</v>
      </c>
      <c r="CQ6" s="11" t="s">
        <v>144</v>
      </c>
      <c r="CR6" s="11" t="s">
        <v>144</v>
      </c>
      <c r="CS6" s="13" t="s">
        <v>144</v>
      </c>
      <c r="CT6" s="25" t="s">
        <v>154</v>
      </c>
      <c r="CU6" s="16">
        <v>10</v>
      </c>
      <c r="CV6" s="8">
        <v>0.375</v>
      </c>
    </row>
    <row r="7" spans="1:100" ht="20" customHeight="1" x14ac:dyDescent="0.15">
      <c r="A7" s="4">
        <v>15</v>
      </c>
      <c r="B7" s="8">
        <v>0.5</v>
      </c>
      <c r="C7" s="13" t="s">
        <v>144</v>
      </c>
      <c r="D7" s="13" t="s">
        <v>144</v>
      </c>
      <c r="E7" s="12" t="s">
        <v>214</v>
      </c>
      <c r="F7" s="11" t="s">
        <v>214</v>
      </c>
      <c r="G7" s="12" t="s">
        <v>146</v>
      </c>
      <c r="H7" s="12" t="str">
        <f t="shared" si="0"/>
        <v>3.3 (0.13)</v>
      </c>
      <c r="I7" s="12" t="s">
        <v>167</v>
      </c>
      <c r="J7" s="7" t="s">
        <v>100</v>
      </c>
      <c r="K7" s="11" t="s">
        <v>213</v>
      </c>
      <c r="L7" s="11" t="s">
        <v>167</v>
      </c>
      <c r="M7" s="11" t="s">
        <v>167</v>
      </c>
      <c r="N7" s="11" t="s">
        <v>167</v>
      </c>
      <c r="O7" s="11" t="s">
        <v>144</v>
      </c>
      <c r="P7" s="12" t="s">
        <v>150</v>
      </c>
      <c r="Q7" s="11" t="s">
        <v>104</v>
      </c>
      <c r="R7" s="13" t="s">
        <v>144</v>
      </c>
      <c r="S7" s="13" t="s">
        <v>144</v>
      </c>
      <c r="T7" s="12" t="s">
        <v>202</v>
      </c>
      <c r="U7" s="11" t="s">
        <v>214</v>
      </c>
      <c r="V7" s="11" t="s">
        <v>167</v>
      </c>
      <c r="W7" s="11" t="str">
        <f t="shared" si="1"/>
        <v>3.5 (0.14)</v>
      </c>
      <c r="X7" s="11" t="s">
        <v>210</v>
      </c>
      <c r="Y7" s="7" t="s">
        <v>100</v>
      </c>
      <c r="Z7" s="11" t="s">
        <v>213</v>
      </c>
      <c r="AA7" s="11" t="s">
        <v>210</v>
      </c>
      <c r="AB7" s="11" t="s">
        <v>210</v>
      </c>
      <c r="AC7" s="11" t="s">
        <v>210</v>
      </c>
      <c r="AD7" s="11" t="s">
        <v>144</v>
      </c>
      <c r="AE7" s="12" t="s">
        <v>150</v>
      </c>
      <c r="AF7" s="11" t="s">
        <v>104</v>
      </c>
      <c r="AG7" s="11" t="s">
        <v>144</v>
      </c>
      <c r="AH7" s="13" t="s">
        <v>144</v>
      </c>
      <c r="AI7" s="13" t="s">
        <v>144</v>
      </c>
      <c r="AJ7" s="12" t="s">
        <v>202</v>
      </c>
      <c r="AK7" s="11" t="s">
        <v>214</v>
      </c>
      <c r="AL7" s="11" t="s">
        <v>181</v>
      </c>
      <c r="AM7" s="11" t="str">
        <f t="shared" si="2"/>
        <v>3.8 (0.15)</v>
      </c>
      <c r="AN7" s="11" t="s">
        <v>168</v>
      </c>
      <c r="AO7" s="7" t="s">
        <v>100</v>
      </c>
      <c r="AP7" s="11" t="s">
        <v>212</v>
      </c>
      <c r="AQ7" s="11" t="s">
        <v>168</v>
      </c>
      <c r="AR7" s="11" t="s">
        <v>168</v>
      </c>
      <c r="AS7" s="11" t="s">
        <v>168</v>
      </c>
      <c r="AT7" s="7" t="s">
        <v>100</v>
      </c>
      <c r="AU7" s="11" t="s">
        <v>218</v>
      </c>
      <c r="AV7" s="11" t="s">
        <v>104</v>
      </c>
      <c r="AW7" s="12" t="s">
        <v>214</v>
      </c>
      <c r="AX7" s="11" t="s">
        <v>214</v>
      </c>
      <c r="AY7" s="12" t="s">
        <v>214</v>
      </c>
      <c r="AZ7" s="13" t="s">
        <v>144</v>
      </c>
      <c r="BA7" s="13" t="s">
        <v>144</v>
      </c>
      <c r="BB7" s="11" t="s">
        <v>144</v>
      </c>
      <c r="BC7" s="11" t="s">
        <v>144</v>
      </c>
      <c r="BD7" s="13" t="s">
        <v>144</v>
      </c>
      <c r="BE7" s="11" t="str">
        <f t="shared" si="3"/>
        <v>4.5 (0.18)</v>
      </c>
      <c r="BF7" s="11" t="s">
        <v>216</v>
      </c>
      <c r="BG7" s="7" t="s">
        <v>100</v>
      </c>
      <c r="BH7" s="11" t="s">
        <v>428</v>
      </c>
      <c r="BI7" s="11" t="s">
        <v>216</v>
      </c>
      <c r="BJ7" s="11" t="s">
        <v>216</v>
      </c>
      <c r="BK7" s="11" t="s">
        <v>144</v>
      </c>
      <c r="BL7" s="11" t="s">
        <v>144</v>
      </c>
      <c r="BM7" s="11" t="s">
        <v>144</v>
      </c>
      <c r="BN7" s="13" t="s">
        <v>144</v>
      </c>
      <c r="BO7" s="13" t="s">
        <v>144</v>
      </c>
      <c r="BP7" s="13" t="s">
        <v>144</v>
      </c>
      <c r="BQ7" s="11" t="s">
        <v>150</v>
      </c>
      <c r="BR7" s="11" t="s">
        <v>150</v>
      </c>
      <c r="BS7" s="13" t="s">
        <v>144</v>
      </c>
      <c r="BT7" s="11" t="str">
        <f t="shared" si="4"/>
        <v>5.3 (0.21)</v>
      </c>
      <c r="BU7" s="11" t="s">
        <v>212</v>
      </c>
      <c r="BV7" s="7" t="s">
        <v>100</v>
      </c>
      <c r="BW7" s="11" t="s">
        <v>428</v>
      </c>
      <c r="BX7" s="11" t="s">
        <v>212</v>
      </c>
      <c r="BY7" s="11" t="s">
        <v>212</v>
      </c>
      <c r="BZ7" s="7" t="s">
        <v>144</v>
      </c>
      <c r="CA7" s="7" t="s">
        <v>144</v>
      </c>
      <c r="CB7" s="11" t="s">
        <v>106</v>
      </c>
      <c r="CC7" s="11" t="s">
        <v>106</v>
      </c>
      <c r="CD7" s="12" t="s">
        <v>152</v>
      </c>
      <c r="CE7" s="13" t="s">
        <v>144</v>
      </c>
      <c r="CF7" s="13" t="s">
        <v>144</v>
      </c>
      <c r="CG7" s="13" t="s">
        <v>144</v>
      </c>
      <c r="CH7" s="11" t="s">
        <v>317</v>
      </c>
      <c r="CI7" s="13" t="s">
        <v>144</v>
      </c>
      <c r="CJ7" s="11" t="str">
        <f t="shared" si="5"/>
        <v>7.7 (0.3)</v>
      </c>
      <c r="CK7" s="11" t="s">
        <v>317</v>
      </c>
      <c r="CL7" s="7" t="s">
        <v>100</v>
      </c>
      <c r="CM7" s="11" t="s">
        <v>428</v>
      </c>
      <c r="CN7" s="11" t="s">
        <v>317</v>
      </c>
      <c r="CO7" s="11" t="s">
        <v>317</v>
      </c>
      <c r="CP7" s="11" t="s">
        <v>144</v>
      </c>
      <c r="CQ7" s="11" t="s">
        <v>144</v>
      </c>
      <c r="CR7" s="11" t="s">
        <v>108</v>
      </c>
      <c r="CS7" s="11" t="s">
        <v>108</v>
      </c>
      <c r="CT7" s="7" t="s">
        <v>413</v>
      </c>
      <c r="CU7" s="16">
        <v>15</v>
      </c>
      <c r="CV7" s="8">
        <v>0.5</v>
      </c>
    </row>
    <row r="8" spans="1:100" ht="20" customHeight="1" x14ac:dyDescent="0.15">
      <c r="A8" s="4">
        <v>20</v>
      </c>
      <c r="B8" s="8">
        <v>0.75</v>
      </c>
      <c r="C8" s="4" t="s">
        <v>144</v>
      </c>
      <c r="D8" s="4" t="s">
        <v>144</v>
      </c>
      <c r="E8" s="12" t="s">
        <v>150</v>
      </c>
      <c r="F8" s="11" t="s">
        <v>150</v>
      </c>
      <c r="G8" s="12" t="s">
        <v>147</v>
      </c>
      <c r="H8" s="12" t="str">
        <f t="shared" si="0"/>
        <v>3.6 (0.14)</v>
      </c>
      <c r="I8" s="12" t="s">
        <v>181</v>
      </c>
      <c r="J8" s="7" t="s">
        <v>100</v>
      </c>
      <c r="K8" s="11" t="s">
        <v>213</v>
      </c>
      <c r="L8" s="11" t="s">
        <v>181</v>
      </c>
      <c r="M8" s="11" t="s">
        <v>181</v>
      </c>
      <c r="N8" s="11" t="s">
        <v>181</v>
      </c>
      <c r="O8" s="11" t="s">
        <v>144</v>
      </c>
      <c r="P8" s="12" t="s">
        <v>150</v>
      </c>
      <c r="Q8" s="11" t="s">
        <v>104</v>
      </c>
      <c r="R8" s="4" t="s">
        <v>144</v>
      </c>
      <c r="S8" s="4" t="s">
        <v>144</v>
      </c>
      <c r="T8" s="12" t="s">
        <v>150</v>
      </c>
      <c r="U8" s="11" t="s">
        <v>150</v>
      </c>
      <c r="V8" s="11" t="s">
        <v>168</v>
      </c>
      <c r="W8" s="11" t="str">
        <f t="shared" si="1"/>
        <v>3.9 (0.15)</v>
      </c>
      <c r="X8" s="11" t="s">
        <v>211</v>
      </c>
      <c r="Y8" s="7" t="s">
        <v>100</v>
      </c>
      <c r="Z8" s="11" t="s">
        <v>213</v>
      </c>
      <c r="AA8" s="11" t="s">
        <v>211</v>
      </c>
      <c r="AB8" s="11" t="s">
        <v>211</v>
      </c>
      <c r="AC8" s="11" t="s">
        <v>211</v>
      </c>
      <c r="AD8" s="11" t="s">
        <v>144</v>
      </c>
      <c r="AE8" s="12" t="s">
        <v>150</v>
      </c>
      <c r="AF8" s="7" t="s">
        <v>104</v>
      </c>
      <c r="AG8" s="7" t="s">
        <v>144</v>
      </c>
      <c r="AH8" s="4" t="s">
        <v>144</v>
      </c>
      <c r="AI8" s="4" t="s">
        <v>144</v>
      </c>
      <c r="AJ8" s="12" t="s">
        <v>150</v>
      </c>
      <c r="AK8" s="11" t="s">
        <v>150</v>
      </c>
      <c r="AL8" s="11" t="s">
        <v>182</v>
      </c>
      <c r="AM8" s="11" t="str">
        <f t="shared" si="2"/>
        <v>4.3 (0.17)</v>
      </c>
      <c r="AN8" s="11" t="s">
        <v>169</v>
      </c>
      <c r="AO8" s="7" t="s">
        <v>100</v>
      </c>
      <c r="AP8" s="11" t="s">
        <v>218</v>
      </c>
      <c r="AQ8" s="11" t="s">
        <v>169</v>
      </c>
      <c r="AR8" s="11" t="s">
        <v>169</v>
      </c>
      <c r="AS8" s="11" t="s">
        <v>169</v>
      </c>
      <c r="AT8" s="7" t="s">
        <v>100</v>
      </c>
      <c r="AU8" s="11" t="s">
        <v>115</v>
      </c>
      <c r="AV8" s="11" t="s">
        <v>143</v>
      </c>
      <c r="AW8" s="12" t="s">
        <v>150</v>
      </c>
      <c r="AX8" s="11" t="s">
        <v>150</v>
      </c>
      <c r="AY8" s="12" t="s">
        <v>150</v>
      </c>
      <c r="AZ8" s="4" t="s">
        <v>144</v>
      </c>
      <c r="BA8" s="13" t="s">
        <v>144</v>
      </c>
      <c r="BB8" s="11" t="s">
        <v>144</v>
      </c>
      <c r="BC8" s="11" t="s">
        <v>144</v>
      </c>
      <c r="BD8" s="13" t="s">
        <v>144</v>
      </c>
      <c r="BE8" s="11" t="str">
        <f t="shared" si="3"/>
        <v>5.3 (0.21)</v>
      </c>
      <c r="BF8" s="11" t="s">
        <v>212</v>
      </c>
      <c r="BG8" s="7" t="s">
        <v>100</v>
      </c>
      <c r="BH8" s="7" t="s">
        <v>162</v>
      </c>
      <c r="BI8" s="7" t="s">
        <v>212</v>
      </c>
      <c r="BJ8" s="7" t="s">
        <v>212</v>
      </c>
      <c r="BK8" s="11" t="s">
        <v>144</v>
      </c>
      <c r="BL8" s="11" t="s">
        <v>144</v>
      </c>
      <c r="BM8" s="7" t="s">
        <v>144</v>
      </c>
      <c r="BN8" s="4" t="s">
        <v>144</v>
      </c>
      <c r="BO8" s="4" t="s">
        <v>144</v>
      </c>
      <c r="BP8" s="13" t="s">
        <v>144</v>
      </c>
      <c r="BQ8" s="11" t="s">
        <v>153</v>
      </c>
      <c r="BR8" s="11" t="s">
        <v>153</v>
      </c>
      <c r="BS8" s="13" t="s">
        <v>144</v>
      </c>
      <c r="BT8" s="11" t="str">
        <f t="shared" si="4"/>
        <v>6.2 (0.24)</v>
      </c>
      <c r="BU8" s="11" t="s">
        <v>334</v>
      </c>
      <c r="BV8" s="7" t="s">
        <v>100</v>
      </c>
      <c r="BW8" s="7" t="s">
        <v>162</v>
      </c>
      <c r="BX8" s="7" t="s">
        <v>334</v>
      </c>
      <c r="BY8" s="7" t="s">
        <v>334</v>
      </c>
      <c r="BZ8" s="7" t="s">
        <v>144</v>
      </c>
      <c r="CA8" s="7" t="s">
        <v>144</v>
      </c>
      <c r="CB8" s="7" t="s">
        <v>108</v>
      </c>
      <c r="CC8" s="7" t="s">
        <v>108</v>
      </c>
      <c r="CD8" s="7" t="s">
        <v>231</v>
      </c>
      <c r="CE8" s="4" t="s">
        <v>144</v>
      </c>
      <c r="CF8" s="13" t="s">
        <v>144</v>
      </c>
      <c r="CG8" s="13" t="s">
        <v>144</v>
      </c>
      <c r="CH8" s="7" t="s">
        <v>318</v>
      </c>
      <c r="CI8" s="13" t="s">
        <v>144</v>
      </c>
      <c r="CJ8" s="11" t="str">
        <f t="shared" si="5"/>
        <v>9.4 (0.37)</v>
      </c>
      <c r="CK8" s="11" t="s">
        <v>318</v>
      </c>
      <c r="CL8" s="7" t="s">
        <v>100</v>
      </c>
      <c r="CM8" s="7" t="s">
        <v>162</v>
      </c>
      <c r="CN8" s="7" t="s">
        <v>318</v>
      </c>
      <c r="CO8" s="7" t="s">
        <v>318</v>
      </c>
      <c r="CP8" s="11" t="s">
        <v>144</v>
      </c>
      <c r="CQ8" s="11" t="s">
        <v>144</v>
      </c>
      <c r="CR8" s="7" t="s">
        <v>111</v>
      </c>
      <c r="CS8" s="7" t="s">
        <v>111</v>
      </c>
      <c r="CT8" s="7" t="s">
        <v>236</v>
      </c>
      <c r="CU8" s="16">
        <v>20</v>
      </c>
      <c r="CV8" s="8">
        <v>0.75</v>
      </c>
    </row>
    <row r="9" spans="1:100" ht="20" customHeight="1" x14ac:dyDescent="0.15">
      <c r="A9" s="10">
        <v>25</v>
      </c>
      <c r="B9" s="8">
        <v>1</v>
      </c>
      <c r="C9" s="11" t="s">
        <v>1</v>
      </c>
      <c r="D9" s="21" t="s">
        <v>144</v>
      </c>
      <c r="E9" s="12" t="s">
        <v>152</v>
      </c>
      <c r="F9" s="7" t="s">
        <v>333</v>
      </c>
      <c r="G9" s="12" t="s">
        <v>148</v>
      </c>
      <c r="H9" s="12" t="str">
        <f>ROUND(IF(AND(A9&gt;=3, A9&lt;50),0.064*A9+2.34, IF(AND(A9&gt;=50, A9&lt;=100),0.02*A9+4.5,0.0163*A9+4.7)),1) &amp; " (" &amp; ROUND(IF(AND(A9&gt;=3, A9&lt;50),0.064*A9+2.34, IF(AND(A9&gt;=50, A9&lt;=100),0.02*A9+4.5,0.0163*A9+4.7))/25.4,2) &amp; ")"</f>
        <v>3.9 (0.16)</v>
      </c>
      <c r="I9" s="12" t="s">
        <v>302</v>
      </c>
      <c r="J9" s="7" t="s">
        <v>100</v>
      </c>
      <c r="K9" s="7" t="s">
        <v>218</v>
      </c>
      <c r="L9" s="7" t="s">
        <v>302</v>
      </c>
      <c r="M9" s="7" t="s">
        <v>302</v>
      </c>
      <c r="N9" s="7" t="s">
        <v>302</v>
      </c>
      <c r="O9" s="7" t="s">
        <v>144</v>
      </c>
      <c r="P9" s="7" t="s">
        <v>7</v>
      </c>
      <c r="Q9" s="11" t="s">
        <v>104</v>
      </c>
      <c r="R9" s="11" t="s">
        <v>1</v>
      </c>
      <c r="S9" s="21" t="s">
        <v>144</v>
      </c>
      <c r="T9" s="12" t="s">
        <v>152</v>
      </c>
      <c r="U9" s="7" t="s">
        <v>333</v>
      </c>
      <c r="V9" s="11" t="s">
        <v>169</v>
      </c>
      <c r="W9" s="11" t="str">
        <f>ROUND(IF(AND(A9&gt;=3, A9&lt;25),0.08*A9+2.29, IF(AND(A9&gt;=25, A9&lt;=50),0.07*A9+2.54,0.033*A9+4.4)),1) &amp; " (" &amp; ROUND(ROUND(IF(AND(A9&gt;=3, A9&lt;25),0.08*A9+2.29, IF(AND(A9&gt;=25, A9&lt;=50),0.07*A9+2.54,0.033*A9+4.4)),1)/25.4,2) &amp; ")"</f>
        <v>4.3 (0.17)</v>
      </c>
      <c r="X9" s="11" t="s">
        <v>169</v>
      </c>
      <c r="Y9" s="7" t="s">
        <v>100</v>
      </c>
      <c r="Z9" s="7" t="s">
        <v>218</v>
      </c>
      <c r="AA9" s="7" t="s">
        <v>169</v>
      </c>
      <c r="AB9" s="7" t="s">
        <v>169</v>
      </c>
      <c r="AC9" s="7" t="s">
        <v>169</v>
      </c>
      <c r="AD9" s="7" t="s">
        <v>144</v>
      </c>
      <c r="AE9" s="7" t="s">
        <v>7</v>
      </c>
      <c r="AF9" s="11" t="s">
        <v>104</v>
      </c>
      <c r="AG9" s="11" t="s">
        <v>144</v>
      </c>
      <c r="AH9" s="11" t="s">
        <v>2</v>
      </c>
      <c r="AI9" s="21" t="s">
        <v>144</v>
      </c>
      <c r="AJ9" s="12" t="s">
        <v>152</v>
      </c>
      <c r="AK9" s="7" t="s">
        <v>333</v>
      </c>
      <c r="AL9" s="11" t="s">
        <v>150</v>
      </c>
      <c r="AM9" s="11" t="str">
        <f>ROUND(IF(AND(A9&gt;=3, A9&lt;25),0.086*A9+2.54, IF(AND(A9&gt;=25, A9&lt;=50),0.058*A9+3.3,0.0675*A9+2.79)),1) &amp; " (" &amp; ROUND(ROUND(IF(AND(A9&gt;=3, A9&lt;25),0.086*A9+2.54, IF(AND(A9&gt;=25, A9&lt;=50),0.058*A9+3.3,0.0675*A9+2.79)),1)/25.4,2) &amp; ")"</f>
        <v>4.8 (0.19)</v>
      </c>
      <c r="AN9" s="11" t="s">
        <v>150</v>
      </c>
      <c r="AO9" s="7" t="s">
        <v>100</v>
      </c>
      <c r="AP9" s="11" t="s">
        <v>115</v>
      </c>
      <c r="AQ9" s="11" t="s">
        <v>150</v>
      </c>
      <c r="AR9" s="11" t="s">
        <v>150</v>
      </c>
      <c r="AS9" s="11" t="s">
        <v>150</v>
      </c>
      <c r="AT9" s="7" t="s">
        <v>100</v>
      </c>
      <c r="AU9" s="11" t="s">
        <v>115</v>
      </c>
      <c r="AV9" s="11" t="s">
        <v>115</v>
      </c>
      <c r="AW9" s="12" t="s">
        <v>152</v>
      </c>
      <c r="AX9" s="7" t="s">
        <v>333</v>
      </c>
      <c r="AY9" s="12" t="s">
        <v>152</v>
      </c>
      <c r="AZ9" s="11" t="s">
        <v>3</v>
      </c>
      <c r="BA9" s="13" t="s">
        <v>144</v>
      </c>
      <c r="BB9" s="11" t="s">
        <v>144</v>
      </c>
      <c r="BC9" s="11" t="s">
        <v>144</v>
      </c>
      <c r="BD9" s="13" t="s">
        <v>144</v>
      </c>
      <c r="BE9" s="11" t="str">
        <f>ROUND(IF(AND(A9&gt;=3, A9&lt;25),0.15*A9+2.29, IF(AND(A9&gt;=25, A9&lt;=50),0.059*A9+4.83,0.10449*A9+2.54)),1) &amp; " (" &amp; ROUND(ROUND(IF(AND(A9&gt;=3, A9&lt;25),0.15*A9+2.29, IF(AND(A9&gt;=25, A9&lt;=50),0.059*A9+4.83,0.10449*A9+2.54)),1)/25.4,2) &amp; ")"</f>
        <v>6.3 (0.25)</v>
      </c>
      <c r="BF9" s="11" t="s">
        <v>104</v>
      </c>
      <c r="BG9" s="7" t="s">
        <v>100</v>
      </c>
      <c r="BH9" s="11" t="s">
        <v>165</v>
      </c>
      <c r="BI9" s="11" t="s">
        <v>104</v>
      </c>
      <c r="BJ9" s="11" t="s">
        <v>104</v>
      </c>
      <c r="BK9" s="11" t="s">
        <v>144</v>
      </c>
      <c r="BL9" s="11" t="s">
        <v>144</v>
      </c>
      <c r="BM9" s="11" t="s">
        <v>144</v>
      </c>
      <c r="BN9" s="11" t="s">
        <v>100</v>
      </c>
      <c r="BO9" s="11" t="s">
        <v>4</v>
      </c>
      <c r="BP9" s="13" t="s">
        <v>144</v>
      </c>
      <c r="BQ9" s="11" t="s">
        <v>143</v>
      </c>
      <c r="BR9" s="11" t="s">
        <v>143</v>
      </c>
      <c r="BS9" s="13" t="s">
        <v>144</v>
      </c>
      <c r="BT9" s="11" t="str">
        <f>ROUND(0.18443*A9+2.54,1) &amp; " (" &amp; ROUND(ROUND(0.18443*A9+2.54,1)/25.4,2) &amp; ")"</f>
        <v>7.2 (0.28)</v>
      </c>
      <c r="BU9" s="11" t="s">
        <v>157</v>
      </c>
      <c r="BV9" s="7" t="s">
        <v>100</v>
      </c>
      <c r="BW9" s="11" t="s">
        <v>165</v>
      </c>
      <c r="BX9" s="11" t="s">
        <v>157</v>
      </c>
      <c r="BY9" s="11" t="s">
        <v>157</v>
      </c>
      <c r="BZ9" s="7" t="s">
        <v>144</v>
      </c>
      <c r="CA9" s="7" t="s">
        <v>144</v>
      </c>
      <c r="CB9" s="11" t="s">
        <v>110</v>
      </c>
      <c r="CC9" s="11" t="s">
        <v>110</v>
      </c>
      <c r="CD9" s="11" t="s">
        <v>222</v>
      </c>
      <c r="CE9" s="11" t="s">
        <v>5</v>
      </c>
      <c r="CF9" s="13" t="s">
        <v>144</v>
      </c>
      <c r="CG9" s="13" t="s">
        <v>144</v>
      </c>
      <c r="CH9" s="11" t="s">
        <v>108</v>
      </c>
      <c r="CI9" s="13" t="s">
        <v>144</v>
      </c>
      <c r="CJ9" s="11" t="str">
        <f>ROUND(0.34091*A9+2.54,1) &amp; " (" &amp; ROUND(ROUND(0.34091*A9+2.54,1)/25.4,2) &amp; ")"</f>
        <v>11.1 (0.44)</v>
      </c>
      <c r="CK9" s="11" t="s">
        <v>108</v>
      </c>
      <c r="CL9" s="7" t="s">
        <v>100</v>
      </c>
      <c r="CM9" s="11" t="s">
        <v>142</v>
      </c>
      <c r="CN9" s="11" t="s">
        <v>108</v>
      </c>
      <c r="CO9" s="11" t="s">
        <v>108</v>
      </c>
      <c r="CP9" s="11" t="s">
        <v>144</v>
      </c>
      <c r="CQ9" s="11" t="s">
        <v>144</v>
      </c>
      <c r="CR9" s="11" t="s">
        <v>133</v>
      </c>
      <c r="CS9" s="11" t="s">
        <v>133</v>
      </c>
      <c r="CT9" s="7" t="s">
        <v>414</v>
      </c>
      <c r="CU9" s="23">
        <v>25</v>
      </c>
      <c r="CV9" s="8">
        <v>1</v>
      </c>
    </row>
    <row r="10" spans="1:100" ht="19" customHeight="1" x14ac:dyDescent="0.15">
      <c r="A10" s="6">
        <v>32</v>
      </c>
      <c r="B10" s="9">
        <v>1.25</v>
      </c>
      <c r="C10" s="7" t="s">
        <v>6</v>
      </c>
      <c r="D10" s="25" t="s">
        <v>144</v>
      </c>
      <c r="E10" s="12" t="s">
        <v>153</v>
      </c>
      <c r="F10" s="7" t="s">
        <v>152</v>
      </c>
      <c r="G10" s="12" t="s">
        <v>149</v>
      </c>
      <c r="H10" s="3" t="str">
        <f t="shared" ref="H10:H33" si="6">ROUND(IF(AND(A10&gt;=3, A10&lt;50),0.064*A10+2.34, IF(AND(A10&gt;=50, A10&lt;=100),0.02*A10+4.5,0.0163*A10+4.7)),1) &amp; " (" &amp; ROUND(IF(AND(A10&gt;=3, A10&lt;50),0.064*A10+2.34, IF(AND(A10&gt;=50, A10&lt;=100),0.02*A10+4.5,0.0163*A10+4.7))/25.4,2) &amp; ")"</f>
        <v>4.4 (0.17)</v>
      </c>
      <c r="I10" s="3" t="s">
        <v>149</v>
      </c>
      <c r="J10" s="7" t="s">
        <v>100</v>
      </c>
      <c r="K10" s="7" t="s">
        <v>218</v>
      </c>
      <c r="L10" s="7" t="s">
        <v>149</v>
      </c>
      <c r="M10" s="7" t="s">
        <v>149</v>
      </c>
      <c r="N10" s="7" t="s">
        <v>149</v>
      </c>
      <c r="O10" s="7" t="s">
        <v>144</v>
      </c>
      <c r="P10" s="7" t="s">
        <v>7</v>
      </c>
      <c r="Q10" s="7" t="s">
        <v>104</v>
      </c>
      <c r="R10" s="7" t="s">
        <v>7</v>
      </c>
      <c r="S10" s="25" t="s">
        <v>144</v>
      </c>
      <c r="T10" s="12" t="s">
        <v>153</v>
      </c>
      <c r="U10" s="7" t="s">
        <v>152</v>
      </c>
      <c r="V10" s="11" t="s">
        <v>150</v>
      </c>
      <c r="W10" s="7" t="str">
        <f t="shared" ref="W10:W33" si="7">ROUND(IF(AND(A10&gt;=3, A10&lt;25),0.08*A10+2.29, IF(AND(A10&gt;=25, A10&lt;=50),0.07*A10+2.54,0.033*A10+4.4)),1) &amp; " (" &amp; ROUND(ROUND(IF(AND(A10&gt;=3, A10&lt;25),0.08*A10+2.29, IF(AND(A10&gt;=25, A10&lt;=50),0.07*A10+2.54,0.033*A10+4.4)),1)/25.4,2) &amp; ")"</f>
        <v>4.8 (0.19)</v>
      </c>
      <c r="X10" s="7" t="s">
        <v>150</v>
      </c>
      <c r="Y10" s="7" t="s">
        <v>100</v>
      </c>
      <c r="Z10" s="7" t="s">
        <v>218</v>
      </c>
      <c r="AA10" s="7" t="s">
        <v>150</v>
      </c>
      <c r="AB10" s="7" t="s">
        <v>150</v>
      </c>
      <c r="AC10" s="7" t="s">
        <v>150</v>
      </c>
      <c r="AD10" s="7" t="s">
        <v>144</v>
      </c>
      <c r="AE10" s="7" t="s">
        <v>7</v>
      </c>
      <c r="AF10" s="7" t="s">
        <v>104</v>
      </c>
      <c r="AG10" s="7" t="s">
        <v>144</v>
      </c>
      <c r="AH10" s="7" t="s">
        <v>8</v>
      </c>
      <c r="AI10" s="25" t="s">
        <v>144</v>
      </c>
      <c r="AJ10" s="12" t="s">
        <v>153</v>
      </c>
      <c r="AK10" s="7" t="s">
        <v>152</v>
      </c>
      <c r="AL10" s="11" t="s">
        <v>183</v>
      </c>
      <c r="AM10" s="7" t="str">
        <f t="shared" ref="AM10:AM33" si="8">ROUND(IF(AND(A10&gt;=3, A10&lt;25),0.086*A10+2.54, IF(AND(A10&gt;=25, A10&lt;=50),0.058*A10+3.3,0.0675*A10+2.79)),1) &amp; " (" &amp; ROUND(ROUND(IF(AND(A10&gt;=3, A10&lt;25),0.086*A10+2.54, IF(AND(A10&gt;=25, A10&lt;=50),0.058*A10+3.3,0.0675*A10+2.79)),1)/25.4,2) &amp; ")"</f>
        <v>5.2 (0.2)</v>
      </c>
      <c r="AN10" s="7" t="s">
        <v>332</v>
      </c>
      <c r="AO10" s="7" t="s">
        <v>100</v>
      </c>
      <c r="AP10" s="7" t="s">
        <v>226</v>
      </c>
      <c r="AQ10" s="7" t="s">
        <v>332</v>
      </c>
      <c r="AR10" s="7" t="s">
        <v>332</v>
      </c>
      <c r="AS10" s="7" t="s">
        <v>332</v>
      </c>
      <c r="AT10" s="7" t="s">
        <v>100</v>
      </c>
      <c r="AU10" s="7" t="s">
        <v>226</v>
      </c>
      <c r="AV10" s="7" t="s">
        <v>105</v>
      </c>
      <c r="AW10" s="12" t="s">
        <v>153</v>
      </c>
      <c r="AX10" s="7" t="s">
        <v>152</v>
      </c>
      <c r="AY10" s="12" t="s">
        <v>153</v>
      </c>
      <c r="AZ10" s="7" t="s">
        <v>9</v>
      </c>
      <c r="BA10" s="13" t="s">
        <v>144</v>
      </c>
      <c r="BB10" s="11" t="s">
        <v>144</v>
      </c>
      <c r="BC10" s="11" t="s">
        <v>144</v>
      </c>
      <c r="BD10" s="13" t="s">
        <v>144</v>
      </c>
      <c r="BE10" s="7" t="str">
        <f t="shared" ref="BE10:BE33" si="9">ROUND(IF(AND(A10&gt;=3, A10&lt;25),0.15*A10+2.29, IF(AND(A10&gt;=25, A10&lt;=50),0.059*A10+4.83,0.10449*A10+2.54)),1) &amp; " (" &amp; ROUND(ROUND(IF(AND(A10&gt;=3, A10&lt;25),0.15*A10+2.29, IF(AND(A10&gt;=25, A10&lt;=50),0.059*A10+4.83,0.10449*A10+2.54)),1)/25.4,2) &amp; ")"</f>
        <v>6.7 (0.26)</v>
      </c>
      <c r="BF10" s="7" t="s">
        <v>217</v>
      </c>
      <c r="BG10" s="7" t="s">
        <v>100</v>
      </c>
      <c r="BH10" s="7" t="s">
        <v>125</v>
      </c>
      <c r="BI10" s="7" t="s">
        <v>217</v>
      </c>
      <c r="BJ10" s="7" t="s">
        <v>217</v>
      </c>
      <c r="BK10" s="11" t="s">
        <v>144</v>
      </c>
      <c r="BL10" s="11" t="s">
        <v>144</v>
      </c>
      <c r="BM10" s="7" t="s">
        <v>144</v>
      </c>
      <c r="BN10" s="7" t="s">
        <v>100</v>
      </c>
      <c r="BO10" s="7" t="s">
        <v>10</v>
      </c>
      <c r="BP10" s="13" t="s">
        <v>144</v>
      </c>
      <c r="BQ10" s="11" t="s">
        <v>205</v>
      </c>
      <c r="BR10" s="11" t="s">
        <v>205</v>
      </c>
      <c r="BS10" s="13" t="s">
        <v>144</v>
      </c>
      <c r="BT10" s="7" t="str">
        <f t="shared" ref="BT10:BT33" si="10">ROUND(0.18443*A10+2.54,1) &amp; " (" &amp; ROUND(ROUND(0.18443*A10+2.54,1)/25.4,2) &amp; ")"</f>
        <v>8.4 (0.33)</v>
      </c>
      <c r="BU10" s="7" t="s">
        <v>205</v>
      </c>
      <c r="BV10" s="7" t="s">
        <v>100</v>
      </c>
      <c r="BW10" s="7" t="s">
        <v>125</v>
      </c>
      <c r="BX10" s="7" t="s">
        <v>205</v>
      </c>
      <c r="BY10" s="7" t="s">
        <v>205</v>
      </c>
      <c r="BZ10" s="7" t="s">
        <v>144</v>
      </c>
      <c r="CA10" s="7" t="s">
        <v>144</v>
      </c>
      <c r="CB10" s="7" t="s">
        <v>125</v>
      </c>
      <c r="CC10" s="7" t="s">
        <v>125</v>
      </c>
      <c r="CD10" s="7" t="s">
        <v>318</v>
      </c>
      <c r="CE10" s="7" t="s">
        <v>11</v>
      </c>
      <c r="CF10" s="13" t="s">
        <v>144</v>
      </c>
      <c r="CG10" s="13" t="s">
        <v>144</v>
      </c>
      <c r="CH10" s="11" t="s">
        <v>185</v>
      </c>
      <c r="CI10" s="13" t="s">
        <v>144</v>
      </c>
      <c r="CJ10" s="7" t="str">
        <f t="shared" ref="CJ10:CJ33" si="11">ROUND(0.34091*A10+2.54,1) &amp; " (" &amp; ROUND(ROUND(0.34091*A10+2.54,1)/25.4,2) &amp; ")"</f>
        <v>13.4 (0.53)</v>
      </c>
      <c r="CK10" s="7" t="s">
        <v>385</v>
      </c>
      <c r="CL10" s="7" t="s">
        <v>100</v>
      </c>
      <c r="CM10" s="7" t="s">
        <v>114</v>
      </c>
      <c r="CN10" s="7" t="s">
        <v>385</v>
      </c>
      <c r="CO10" s="7" t="s">
        <v>385</v>
      </c>
      <c r="CP10" s="11" t="s">
        <v>144</v>
      </c>
      <c r="CQ10" s="11" t="s">
        <v>144</v>
      </c>
      <c r="CR10" s="7" t="s">
        <v>114</v>
      </c>
      <c r="CS10" s="7" t="s">
        <v>114</v>
      </c>
      <c r="CT10" s="7" t="s">
        <v>415</v>
      </c>
      <c r="CU10" s="24">
        <v>32</v>
      </c>
      <c r="CV10" s="9">
        <v>1.25</v>
      </c>
    </row>
    <row r="11" spans="1:100" ht="20" customHeight="1" x14ac:dyDescent="0.15">
      <c r="A11" s="6">
        <v>40</v>
      </c>
      <c r="B11" s="9">
        <v>1.5</v>
      </c>
      <c r="C11" s="7" t="s">
        <v>7</v>
      </c>
      <c r="D11" s="25" t="s">
        <v>144</v>
      </c>
      <c r="E11" s="12" t="s">
        <v>203</v>
      </c>
      <c r="F11" s="7" t="s">
        <v>153</v>
      </c>
      <c r="G11" s="12" t="s">
        <v>150</v>
      </c>
      <c r="H11" s="3" t="str">
        <f t="shared" si="6"/>
        <v>4.9 (0.19)</v>
      </c>
      <c r="I11" s="3" t="s">
        <v>219</v>
      </c>
      <c r="J11" s="7" t="s">
        <v>100</v>
      </c>
      <c r="K11" s="7" t="s">
        <v>218</v>
      </c>
      <c r="L11" s="7" t="s">
        <v>219</v>
      </c>
      <c r="M11" s="7" t="s">
        <v>219</v>
      </c>
      <c r="N11" s="7" t="s">
        <v>219</v>
      </c>
      <c r="O11" s="7" t="s">
        <v>144</v>
      </c>
      <c r="P11" s="7" t="s">
        <v>7</v>
      </c>
      <c r="Q11" s="7" t="s">
        <v>104</v>
      </c>
      <c r="R11" s="7" t="s">
        <v>12</v>
      </c>
      <c r="S11" s="25" t="s">
        <v>144</v>
      </c>
      <c r="T11" s="12" t="s">
        <v>203</v>
      </c>
      <c r="U11" s="7" t="s">
        <v>153</v>
      </c>
      <c r="V11" s="11" t="s">
        <v>170</v>
      </c>
      <c r="W11" s="7" t="str">
        <f t="shared" si="7"/>
        <v>5.3 (0.21)</v>
      </c>
      <c r="X11" s="7" t="s">
        <v>212</v>
      </c>
      <c r="Y11" s="7" t="s">
        <v>100</v>
      </c>
      <c r="Z11" s="7" t="s">
        <v>115</v>
      </c>
      <c r="AA11" s="7" t="s">
        <v>212</v>
      </c>
      <c r="AB11" s="7" t="s">
        <v>212</v>
      </c>
      <c r="AC11" s="7" t="s">
        <v>212</v>
      </c>
      <c r="AD11" s="7" t="s">
        <v>144</v>
      </c>
      <c r="AE11" s="7" t="s">
        <v>12</v>
      </c>
      <c r="AF11" s="7" t="s">
        <v>115</v>
      </c>
      <c r="AG11" s="7" t="s">
        <v>144</v>
      </c>
      <c r="AH11" s="7" t="s">
        <v>13</v>
      </c>
      <c r="AI11" s="25" t="s">
        <v>144</v>
      </c>
      <c r="AJ11" s="12" t="s">
        <v>203</v>
      </c>
      <c r="AK11" s="7" t="s">
        <v>153</v>
      </c>
      <c r="AL11" s="11" t="s">
        <v>151</v>
      </c>
      <c r="AM11" s="7" t="str">
        <f t="shared" si="8"/>
        <v>5.6 (0.22)</v>
      </c>
      <c r="AN11" s="7" t="s">
        <v>333</v>
      </c>
      <c r="AO11" s="7" t="s">
        <v>100</v>
      </c>
      <c r="AP11" s="7" t="s">
        <v>318</v>
      </c>
      <c r="AQ11" s="7" t="s">
        <v>333</v>
      </c>
      <c r="AR11" s="7" t="s">
        <v>333</v>
      </c>
      <c r="AS11" s="7" t="s">
        <v>333</v>
      </c>
      <c r="AT11" s="7" t="s">
        <v>100</v>
      </c>
      <c r="AU11" s="7" t="s">
        <v>293</v>
      </c>
      <c r="AV11" s="7" t="s">
        <v>106</v>
      </c>
      <c r="AW11" s="12" t="s">
        <v>203</v>
      </c>
      <c r="AX11" s="7" t="s">
        <v>153</v>
      </c>
      <c r="AY11" s="12" t="s">
        <v>203</v>
      </c>
      <c r="AZ11" s="7" t="s">
        <v>14</v>
      </c>
      <c r="BA11" s="13" t="s">
        <v>144</v>
      </c>
      <c r="BB11" s="11" t="s">
        <v>144</v>
      </c>
      <c r="BC11" s="11" t="s">
        <v>144</v>
      </c>
      <c r="BD11" s="13" t="s">
        <v>144</v>
      </c>
      <c r="BE11" s="7" t="str">
        <f t="shared" si="9"/>
        <v>7.2 (0.28)</v>
      </c>
      <c r="BF11" s="7" t="s">
        <v>157</v>
      </c>
      <c r="BG11" s="7" t="s">
        <v>100</v>
      </c>
      <c r="BH11" s="7" t="s">
        <v>142</v>
      </c>
      <c r="BI11" s="7" t="s">
        <v>157</v>
      </c>
      <c r="BJ11" s="7" t="s">
        <v>157</v>
      </c>
      <c r="BK11" s="11" t="s">
        <v>144</v>
      </c>
      <c r="BL11" s="11" t="s">
        <v>144</v>
      </c>
      <c r="BM11" s="7" t="s">
        <v>144</v>
      </c>
      <c r="BN11" s="7" t="s">
        <v>100</v>
      </c>
      <c r="BO11" s="7" t="s">
        <v>15</v>
      </c>
      <c r="BP11" s="13" t="s">
        <v>144</v>
      </c>
      <c r="BQ11" s="11" t="s">
        <v>161</v>
      </c>
      <c r="BR11" s="11" t="s">
        <v>161</v>
      </c>
      <c r="BS11" s="13" t="s">
        <v>144</v>
      </c>
      <c r="BT11" s="7" t="str">
        <f t="shared" si="10"/>
        <v>9.9 (0.39)</v>
      </c>
      <c r="BU11" s="7" t="s">
        <v>220</v>
      </c>
      <c r="BV11" s="7" t="s">
        <v>100</v>
      </c>
      <c r="BW11" s="7" t="s">
        <v>142</v>
      </c>
      <c r="BX11" s="7" t="s">
        <v>220</v>
      </c>
      <c r="BY11" s="7" t="s">
        <v>220</v>
      </c>
      <c r="BZ11" s="7" t="s">
        <v>144</v>
      </c>
      <c r="CA11" s="7" t="s">
        <v>144</v>
      </c>
      <c r="CB11" s="7" t="s">
        <v>142</v>
      </c>
      <c r="CC11" s="7" t="s">
        <v>142</v>
      </c>
      <c r="CD11" s="7" t="s">
        <v>229</v>
      </c>
      <c r="CE11" s="7" t="s">
        <v>16</v>
      </c>
      <c r="CF11" s="13" t="s">
        <v>144</v>
      </c>
      <c r="CG11" s="13" t="s">
        <v>144</v>
      </c>
      <c r="CH11" s="7" t="s">
        <v>386</v>
      </c>
      <c r="CI11" s="13" t="s">
        <v>144</v>
      </c>
      <c r="CJ11" s="7" t="str">
        <f t="shared" si="11"/>
        <v>16.2 (0.64)</v>
      </c>
      <c r="CK11" s="7" t="s">
        <v>386</v>
      </c>
      <c r="CL11" s="7" t="s">
        <v>100</v>
      </c>
      <c r="CM11" s="7" t="s">
        <v>227</v>
      </c>
      <c r="CN11" s="7" t="s">
        <v>386</v>
      </c>
      <c r="CO11" s="7" t="s">
        <v>386</v>
      </c>
      <c r="CP11" s="11" t="s">
        <v>144</v>
      </c>
      <c r="CQ11" s="11" t="s">
        <v>144</v>
      </c>
      <c r="CR11" s="7" t="s">
        <v>140</v>
      </c>
      <c r="CS11" s="7" t="s">
        <v>140</v>
      </c>
      <c r="CT11" s="7" t="s">
        <v>239</v>
      </c>
      <c r="CU11" s="24">
        <v>40</v>
      </c>
      <c r="CV11" s="9">
        <v>1.5</v>
      </c>
    </row>
    <row r="12" spans="1:100" ht="20" customHeight="1" x14ac:dyDescent="0.15">
      <c r="A12" s="6">
        <v>50</v>
      </c>
      <c r="B12" s="8">
        <v>2</v>
      </c>
      <c r="C12" s="7" t="s">
        <v>8</v>
      </c>
      <c r="D12" s="7" t="s">
        <v>8</v>
      </c>
      <c r="E12" s="12" t="s">
        <v>204</v>
      </c>
      <c r="F12" s="3" t="s">
        <v>143</v>
      </c>
      <c r="G12" s="12" t="s">
        <v>151</v>
      </c>
      <c r="H12" s="3" t="str">
        <f t="shared" si="6"/>
        <v>5.5 (0.22)</v>
      </c>
      <c r="I12" s="3" t="s">
        <v>151</v>
      </c>
      <c r="J12" s="3" t="s">
        <v>226</v>
      </c>
      <c r="K12" s="3" t="s">
        <v>226</v>
      </c>
      <c r="L12" s="3" t="s">
        <v>151</v>
      </c>
      <c r="M12" s="3" t="s">
        <v>151</v>
      </c>
      <c r="N12" s="3" t="s">
        <v>151</v>
      </c>
      <c r="O12" s="3" t="s">
        <v>151</v>
      </c>
      <c r="P12" s="3" t="s">
        <v>105</v>
      </c>
      <c r="Q12" s="7" t="s">
        <v>105</v>
      </c>
      <c r="R12" s="7" t="s">
        <v>17</v>
      </c>
      <c r="S12" s="7" t="s">
        <v>17</v>
      </c>
      <c r="T12" s="12" t="s">
        <v>204</v>
      </c>
      <c r="U12" s="3" t="s">
        <v>143</v>
      </c>
      <c r="V12" s="11" t="s">
        <v>153</v>
      </c>
      <c r="W12" s="7" t="str">
        <f t="shared" si="7"/>
        <v>6 (0.24)</v>
      </c>
      <c r="X12" s="7" t="s">
        <v>315</v>
      </c>
      <c r="Y12" s="7" t="s">
        <v>161</v>
      </c>
      <c r="Z12" s="7" t="s">
        <v>161</v>
      </c>
      <c r="AA12" s="7" t="s">
        <v>315</v>
      </c>
      <c r="AB12" s="7" t="s">
        <v>315</v>
      </c>
      <c r="AC12" s="7" t="s">
        <v>315</v>
      </c>
      <c r="AD12" s="7" t="s">
        <v>315</v>
      </c>
      <c r="AE12" s="7" t="s">
        <v>106</v>
      </c>
      <c r="AF12" s="7" t="s">
        <v>106</v>
      </c>
      <c r="AG12" s="7" t="s">
        <v>144</v>
      </c>
      <c r="AH12" s="7" t="s">
        <v>18</v>
      </c>
      <c r="AI12" s="7" t="s">
        <v>18</v>
      </c>
      <c r="AJ12" s="12" t="s">
        <v>204</v>
      </c>
      <c r="AK12" s="3" t="s">
        <v>143</v>
      </c>
      <c r="AL12" s="11" t="s">
        <v>184</v>
      </c>
      <c r="AM12" s="7" t="str">
        <f t="shared" si="8"/>
        <v>6.2 (0.24)</v>
      </c>
      <c r="AN12" s="7" t="s">
        <v>334</v>
      </c>
      <c r="AO12" s="7" t="s">
        <v>237</v>
      </c>
      <c r="AP12" s="7" t="s">
        <v>237</v>
      </c>
      <c r="AQ12" s="7" t="s">
        <v>334</v>
      </c>
      <c r="AR12" s="7" t="s">
        <v>334</v>
      </c>
      <c r="AS12" s="7" t="s">
        <v>334</v>
      </c>
      <c r="AT12" s="7" t="s">
        <v>100</v>
      </c>
      <c r="AU12" s="7" t="s">
        <v>108</v>
      </c>
      <c r="AV12" s="7" t="s">
        <v>108</v>
      </c>
      <c r="AW12" s="12" t="s">
        <v>204</v>
      </c>
      <c r="AX12" s="3" t="s">
        <v>143</v>
      </c>
      <c r="AY12" s="12" t="s">
        <v>204</v>
      </c>
      <c r="AZ12" s="7" t="s">
        <v>19</v>
      </c>
      <c r="BA12" s="7" t="s">
        <v>19</v>
      </c>
      <c r="BB12" s="11" t="s">
        <v>144</v>
      </c>
      <c r="BC12" s="11" t="s">
        <v>144</v>
      </c>
      <c r="BD12" s="13" t="s">
        <v>144</v>
      </c>
      <c r="BE12" s="7" t="str">
        <f t="shared" si="9"/>
        <v>7.8 (0.31)</v>
      </c>
      <c r="BF12" s="7" t="s">
        <v>172</v>
      </c>
      <c r="BG12" s="7" t="s">
        <v>227</v>
      </c>
      <c r="BH12" s="7" t="s">
        <v>227</v>
      </c>
      <c r="BI12" s="7" t="s">
        <v>172</v>
      </c>
      <c r="BJ12" s="7" t="s">
        <v>172</v>
      </c>
      <c r="BK12" s="11" t="s">
        <v>144</v>
      </c>
      <c r="BL12" s="11" t="s">
        <v>144</v>
      </c>
      <c r="BM12" s="7" t="s">
        <v>144</v>
      </c>
      <c r="BN12" s="7" t="s">
        <v>100</v>
      </c>
      <c r="BO12" s="7" t="s">
        <v>20</v>
      </c>
      <c r="BP12" s="7" t="s">
        <v>20</v>
      </c>
      <c r="BQ12" s="11" t="s">
        <v>109</v>
      </c>
      <c r="BR12" s="11" t="s">
        <v>109</v>
      </c>
      <c r="BS12" s="13" t="s">
        <v>144</v>
      </c>
      <c r="BT12" s="7" t="str">
        <f t="shared" si="10"/>
        <v>11.8 (0.46)</v>
      </c>
      <c r="BU12" s="7" t="s">
        <v>221</v>
      </c>
      <c r="BV12" s="7" t="s">
        <v>227</v>
      </c>
      <c r="BW12" s="7" t="s">
        <v>227</v>
      </c>
      <c r="BX12" s="7" t="s">
        <v>221</v>
      </c>
      <c r="BY12" s="7" t="s">
        <v>221</v>
      </c>
      <c r="BZ12" s="7" t="s">
        <v>144</v>
      </c>
      <c r="CA12" s="7" t="s">
        <v>144</v>
      </c>
      <c r="CB12" s="7" t="s">
        <v>140</v>
      </c>
      <c r="CC12" s="7" t="s">
        <v>140</v>
      </c>
      <c r="CD12" s="7" t="s">
        <v>223</v>
      </c>
      <c r="CE12" s="7" t="s">
        <v>21</v>
      </c>
      <c r="CF12" s="7" t="s">
        <v>21</v>
      </c>
      <c r="CG12" s="13" t="s">
        <v>144</v>
      </c>
      <c r="CH12" s="7" t="s">
        <v>387</v>
      </c>
      <c r="CI12" s="13" t="s">
        <v>144</v>
      </c>
      <c r="CJ12" s="7" t="str">
        <f t="shared" si="11"/>
        <v>19.6 (0.77)</v>
      </c>
      <c r="CK12" s="7" t="s">
        <v>387</v>
      </c>
      <c r="CL12" s="7" t="s">
        <v>248</v>
      </c>
      <c r="CM12" s="7" t="s">
        <v>248</v>
      </c>
      <c r="CN12" s="7" t="s">
        <v>387</v>
      </c>
      <c r="CO12" s="7" t="s">
        <v>387</v>
      </c>
      <c r="CP12" s="11" t="s">
        <v>144</v>
      </c>
      <c r="CQ12" s="11" t="s">
        <v>144</v>
      </c>
      <c r="CR12" s="7" t="s">
        <v>126</v>
      </c>
      <c r="CS12" s="7" t="s">
        <v>126</v>
      </c>
      <c r="CT12" s="7" t="s">
        <v>416</v>
      </c>
      <c r="CU12" s="24">
        <v>50</v>
      </c>
      <c r="CV12" s="8">
        <v>2</v>
      </c>
    </row>
    <row r="13" spans="1:100" ht="19" customHeight="1" x14ac:dyDescent="0.15">
      <c r="A13" s="6">
        <v>65</v>
      </c>
      <c r="B13" s="9">
        <v>2.5</v>
      </c>
      <c r="C13" s="7" t="s">
        <v>22</v>
      </c>
      <c r="D13" s="7" t="s">
        <v>22</v>
      </c>
      <c r="E13" s="12" t="s">
        <v>205</v>
      </c>
      <c r="F13" s="3" t="s">
        <v>205</v>
      </c>
      <c r="G13" s="12" t="s">
        <v>152</v>
      </c>
      <c r="H13" s="3" t="str">
        <f t="shared" si="6"/>
        <v>5.8 (0.23)</v>
      </c>
      <c r="I13" s="3" t="s">
        <v>152</v>
      </c>
      <c r="J13" s="3" t="s">
        <v>161</v>
      </c>
      <c r="K13" s="3" t="s">
        <v>161</v>
      </c>
      <c r="L13" s="3" t="s">
        <v>152</v>
      </c>
      <c r="M13" s="3" t="s">
        <v>152</v>
      </c>
      <c r="N13" s="3" t="s">
        <v>152</v>
      </c>
      <c r="O13" s="3" t="s">
        <v>152</v>
      </c>
      <c r="P13" s="7" t="s">
        <v>106</v>
      </c>
      <c r="Q13" s="7" t="s">
        <v>106</v>
      </c>
      <c r="R13" s="7" t="s">
        <v>23</v>
      </c>
      <c r="S13" s="7" t="s">
        <v>23</v>
      </c>
      <c r="T13" s="12" t="s">
        <v>205</v>
      </c>
      <c r="U13" s="3" t="s">
        <v>205</v>
      </c>
      <c r="V13" s="11" t="s">
        <v>154</v>
      </c>
      <c r="W13" s="7" t="str">
        <f t="shared" si="7"/>
        <v>6.5 (0.26)</v>
      </c>
      <c r="X13" s="7" t="s">
        <v>154</v>
      </c>
      <c r="Y13" s="7" t="s">
        <v>237</v>
      </c>
      <c r="Z13" s="7" t="s">
        <v>237</v>
      </c>
      <c r="AA13" s="7" t="s">
        <v>154</v>
      </c>
      <c r="AB13" s="7" t="s">
        <v>154</v>
      </c>
      <c r="AC13" s="7" t="s">
        <v>154</v>
      </c>
      <c r="AD13" s="7" t="s">
        <v>154</v>
      </c>
      <c r="AE13" s="7" t="s">
        <v>108</v>
      </c>
      <c r="AF13" s="7" t="s">
        <v>108</v>
      </c>
      <c r="AG13" s="7" t="s">
        <v>144</v>
      </c>
      <c r="AH13" s="7" t="s">
        <v>24</v>
      </c>
      <c r="AI13" s="7" t="s">
        <v>24</v>
      </c>
      <c r="AJ13" s="12" t="s">
        <v>205</v>
      </c>
      <c r="AK13" s="3" t="s">
        <v>205</v>
      </c>
      <c r="AL13" s="11" t="s">
        <v>143</v>
      </c>
      <c r="AM13" s="7" t="str">
        <f t="shared" si="8"/>
        <v>7.2 (0.28)</v>
      </c>
      <c r="AN13" s="7" t="s">
        <v>157</v>
      </c>
      <c r="AO13" s="7" t="s">
        <v>109</v>
      </c>
      <c r="AP13" s="7" t="s">
        <v>109</v>
      </c>
      <c r="AQ13" s="7" t="s">
        <v>157</v>
      </c>
      <c r="AR13" s="7" t="s">
        <v>157</v>
      </c>
      <c r="AS13" s="7" t="s">
        <v>157</v>
      </c>
      <c r="AT13" s="7" t="s">
        <v>100</v>
      </c>
      <c r="AU13" s="7" t="s">
        <v>109</v>
      </c>
      <c r="AV13" s="7" t="s">
        <v>109</v>
      </c>
      <c r="AW13" s="12" t="s">
        <v>205</v>
      </c>
      <c r="AX13" s="3" t="s">
        <v>205</v>
      </c>
      <c r="AY13" s="12" t="s">
        <v>205</v>
      </c>
      <c r="AZ13" s="7" t="s">
        <v>21</v>
      </c>
      <c r="BA13" s="7" t="s">
        <v>21</v>
      </c>
      <c r="BB13" s="11" t="s">
        <v>144</v>
      </c>
      <c r="BC13" s="11" t="s">
        <v>144</v>
      </c>
      <c r="BD13" s="13" t="s">
        <v>144</v>
      </c>
      <c r="BE13" s="7" t="str">
        <f t="shared" si="9"/>
        <v>9.3 (0.37)</v>
      </c>
      <c r="BF13" s="7" t="s">
        <v>293</v>
      </c>
      <c r="BG13" s="7" t="s">
        <v>248</v>
      </c>
      <c r="BH13" s="7" t="s">
        <v>248</v>
      </c>
      <c r="BI13" s="7" t="s">
        <v>293</v>
      </c>
      <c r="BJ13" s="7" t="s">
        <v>293</v>
      </c>
      <c r="BK13" s="11" t="s">
        <v>144</v>
      </c>
      <c r="BL13" s="11" t="s">
        <v>144</v>
      </c>
      <c r="BM13" s="7" t="s">
        <v>144</v>
      </c>
      <c r="BN13" s="7" t="s">
        <v>100</v>
      </c>
      <c r="BO13" s="7" t="s">
        <v>25</v>
      </c>
      <c r="BP13" s="7" t="s">
        <v>25</v>
      </c>
      <c r="BQ13" s="11" t="s">
        <v>125</v>
      </c>
      <c r="BR13" s="11" t="s">
        <v>125</v>
      </c>
      <c r="BS13" s="13" t="s">
        <v>144</v>
      </c>
      <c r="BT13" s="7" t="str">
        <f t="shared" si="10"/>
        <v>14.5 (0.57)</v>
      </c>
      <c r="BU13" s="7" t="s">
        <v>230</v>
      </c>
      <c r="BV13" s="7" t="s">
        <v>248</v>
      </c>
      <c r="BW13" s="7" t="s">
        <v>248</v>
      </c>
      <c r="BX13" s="7" t="s">
        <v>230</v>
      </c>
      <c r="BY13" s="7" t="s">
        <v>230</v>
      </c>
      <c r="BZ13" s="7" t="s">
        <v>144</v>
      </c>
      <c r="CA13" s="7" t="s">
        <v>144</v>
      </c>
      <c r="CB13" s="7" t="s">
        <v>126</v>
      </c>
      <c r="CC13" s="7" t="s">
        <v>126</v>
      </c>
      <c r="CD13" s="7" t="s">
        <v>308</v>
      </c>
      <c r="CE13" s="7" t="s">
        <v>26</v>
      </c>
      <c r="CF13" s="7" t="s">
        <v>26</v>
      </c>
      <c r="CG13" s="13" t="s">
        <v>144</v>
      </c>
      <c r="CH13" s="11" t="s">
        <v>144</v>
      </c>
      <c r="CI13" s="13" t="s">
        <v>144</v>
      </c>
      <c r="CJ13" s="7" t="str">
        <f t="shared" si="11"/>
        <v>24.7 (0.97)</v>
      </c>
      <c r="CK13" s="7" t="s">
        <v>228</v>
      </c>
      <c r="CL13" s="7" t="s">
        <v>245</v>
      </c>
      <c r="CM13" s="7" t="s">
        <v>245</v>
      </c>
      <c r="CN13" s="7" t="s">
        <v>228</v>
      </c>
      <c r="CO13" s="7" t="s">
        <v>228</v>
      </c>
      <c r="CP13" s="11" t="s">
        <v>144</v>
      </c>
      <c r="CQ13" s="11" t="s">
        <v>144</v>
      </c>
      <c r="CR13" s="7" t="s">
        <v>119</v>
      </c>
      <c r="CS13" s="7" t="s">
        <v>119</v>
      </c>
      <c r="CT13" s="7" t="s">
        <v>144</v>
      </c>
      <c r="CU13" s="24">
        <v>65</v>
      </c>
      <c r="CV13" s="9">
        <v>2.5</v>
      </c>
    </row>
    <row r="14" spans="1:100" ht="20" customHeight="1" x14ac:dyDescent="0.15">
      <c r="A14" s="6">
        <v>80</v>
      </c>
      <c r="B14" s="8">
        <v>3</v>
      </c>
      <c r="C14" s="7" t="s">
        <v>27</v>
      </c>
      <c r="D14" s="7" t="s">
        <v>27</v>
      </c>
      <c r="E14" s="12" t="s">
        <v>161</v>
      </c>
      <c r="F14" s="3" t="s">
        <v>161</v>
      </c>
      <c r="G14" s="12" t="s">
        <v>155</v>
      </c>
      <c r="H14" s="3" t="str">
        <f t="shared" si="6"/>
        <v>6.1 (0.24)</v>
      </c>
      <c r="I14" s="3" t="s">
        <v>153</v>
      </c>
      <c r="J14" s="3" t="s">
        <v>236</v>
      </c>
      <c r="K14" s="3" t="s">
        <v>236</v>
      </c>
      <c r="L14" s="3" t="s">
        <v>153</v>
      </c>
      <c r="M14" s="3" t="s">
        <v>153</v>
      </c>
      <c r="N14" s="3" t="s">
        <v>153</v>
      </c>
      <c r="O14" s="3" t="s">
        <v>153</v>
      </c>
      <c r="P14" s="7" t="s">
        <v>107</v>
      </c>
      <c r="Q14" s="7" t="s">
        <v>107</v>
      </c>
      <c r="R14" s="7" t="s">
        <v>28</v>
      </c>
      <c r="S14" s="7" t="s">
        <v>28</v>
      </c>
      <c r="T14" s="12" t="s">
        <v>161</v>
      </c>
      <c r="U14" s="3" t="s">
        <v>161</v>
      </c>
      <c r="V14" s="11" t="s">
        <v>171</v>
      </c>
      <c r="W14" s="7" t="str">
        <f t="shared" si="7"/>
        <v>7 (0.28)</v>
      </c>
      <c r="X14" s="7" t="s">
        <v>316</v>
      </c>
      <c r="Y14" s="7" t="s">
        <v>109</v>
      </c>
      <c r="Z14" s="7" t="s">
        <v>109</v>
      </c>
      <c r="AA14" s="7" t="s">
        <v>316</v>
      </c>
      <c r="AB14" s="7" t="s">
        <v>316</v>
      </c>
      <c r="AC14" s="7" t="s">
        <v>316</v>
      </c>
      <c r="AD14" s="7" t="s">
        <v>316</v>
      </c>
      <c r="AE14" s="7" t="s">
        <v>109</v>
      </c>
      <c r="AF14" s="7" t="s">
        <v>109</v>
      </c>
      <c r="AG14" s="7" t="s">
        <v>144</v>
      </c>
      <c r="AH14" s="7" t="s">
        <v>4</v>
      </c>
      <c r="AI14" s="7" t="s">
        <v>4</v>
      </c>
      <c r="AJ14" s="12" t="s">
        <v>161</v>
      </c>
      <c r="AK14" s="3" t="s">
        <v>161</v>
      </c>
      <c r="AL14" s="11" t="s">
        <v>115</v>
      </c>
      <c r="AM14" s="7" t="str">
        <f t="shared" si="8"/>
        <v>8.2 (0.32)</v>
      </c>
      <c r="AN14" s="7" t="s">
        <v>335</v>
      </c>
      <c r="AO14" s="7" t="s">
        <v>165</v>
      </c>
      <c r="AP14" s="7" t="s">
        <v>165</v>
      </c>
      <c r="AQ14" s="7" t="s">
        <v>335</v>
      </c>
      <c r="AR14" s="7" t="s">
        <v>335</v>
      </c>
      <c r="AS14" s="7" t="s">
        <v>335</v>
      </c>
      <c r="AT14" s="7" t="s">
        <v>335</v>
      </c>
      <c r="AU14" s="7" t="s">
        <v>110</v>
      </c>
      <c r="AV14" s="7" t="s">
        <v>110</v>
      </c>
      <c r="AW14" s="12" t="s">
        <v>161</v>
      </c>
      <c r="AX14" s="3" t="s">
        <v>161</v>
      </c>
      <c r="AY14" s="12" t="s">
        <v>161</v>
      </c>
      <c r="AZ14" s="7" t="s">
        <v>29</v>
      </c>
      <c r="BA14" s="7" t="s">
        <v>29</v>
      </c>
      <c r="BB14" s="11" t="s">
        <v>144</v>
      </c>
      <c r="BC14" s="11" t="s">
        <v>144</v>
      </c>
      <c r="BD14" s="13" t="s">
        <v>144</v>
      </c>
      <c r="BE14" s="7" t="str">
        <f t="shared" si="9"/>
        <v>10.9 (0.43)</v>
      </c>
      <c r="BF14" s="7" t="s">
        <v>350</v>
      </c>
      <c r="BG14" s="7" t="s">
        <v>227</v>
      </c>
      <c r="BH14" s="7" t="s">
        <v>227</v>
      </c>
      <c r="BI14" s="7" t="s">
        <v>350</v>
      </c>
      <c r="BJ14" s="7" t="s">
        <v>350</v>
      </c>
      <c r="BK14" s="11" t="s">
        <v>144</v>
      </c>
      <c r="BL14" s="11" t="s">
        <v>144</v>
      </c>
      <c r="BM14" s="7" t="s">
        <v>140</v>
      </c>
      <c r="BN14" s="7" t="s">
        <v>140</v>
      </c>
      <c r="BO14" s="7" t="s">
        <v>30</v>
      </c>
      <c r="BP14" s="7" t="s">
        <v>30</v>
      </c>
      <c r="BQ14" s="11" t="s">
        <v>206</v>
      </c>
      <c r="BR14" s="11" t="s">
        <v>206</v>
      </c>
      <c r="BS14" s="13" t="s">
        <v>144</v>
      </c>
      <c r="BT14" s="7" t="str">
        <f t="shared" si="10"/>
        <v>17.3 (0.68)</v>
      </c>
      <c r="BU14" s="7" t="s">
        <v>225</v>
      </c>
      <c r="BV14" s="7" t="s">
        <v>249</v>
      </c>
      <c r="BW14" s="7" t="s">
        <v>249</v>
      </c>
      <c r="BX14" s="7" t="s">
        <v>225</v>
      </c>
      <c r="BY14" s="7" t="s">
        <v>225</v>
      </c>
      <c r="BZ14" s="7" t="s">
        <v>144</v>
      </c>
      <c r="CA14" s="7" t="s">
        <v>144</v>
      </c>
      <c r="CB14" s="7" t="s">
        <v>127</v>
      </c>
      <c r="CC14" s="7" t="s">
        <v>127</v>
      </c>
      <c r="CD14" s="7" t="s">
        <v>411</v>
      </c>
      <c r="CE14" s="7" t="s">
        <v>31</v>
      </c>
      <c r="CF14" s="7" t="s">
        <v>31</v>
      </c>
      <c r="CG14" s="13" t="s">
        <v>144</v>
      </c>
      <c r="CH14" s="11" t="s">
        <v>144</v>
      </c>
      <c r="CI14" s="13" t="s">
        <v>144</v>
      </c>
      <c r="CJ14" s="7" t="str">
        <f t="shared" si="11"/>
        <v>29.8 (1.17)</v>
      </c>
      <c r="CK14" s="7" t="s">
        <v>339</v>
      </c>
      <c r="CL14" s="7" t="s">
        <v>134</v>
      </c>
      <c r="CM14" s="7" t="s">
        <v>134</v>
      </c>
      <c r="CN14" s="7" t="s">
        <v>339</v>
      </c>
      <c r="CO14" s="7" t="s">
        <v>339</v>
      </c>
      <c r="CP14" s="11" t="s">
        <v>144</v>
      </c>
      <c r="CQ14" s="11" t="s">
        <v>144</v>
      </c>
      <c r="CR14" s="7" t="s">
        <v>134</v>
      </c>
      <c r="CS14" s="7" t="s">
        <v>134</v>
      </c>
      <c r="CT14" s="7" t="s">
        <v>144</v>
      </c>
      <c r="CU14" s="24">
        <v>80</v>
      </c>
      <c r="CV14" s="8">
        <v>3</v>
      </c>
    </row>
    <row r="15" spans="1:100" ht="20" customHeight="1" x14ac:dyDescent="0.15">
      <c r="A15" s="6">
        <v>100</v>
      </c>
      <c r="B15" s="8">
        <v>4</v>
      </c>
      <c r="C15" s="7" t="s">
        <v>32</v>
      </c>
      <c r="D15" s="7" t="s">
        <v>32</v>
      </c>
      <c r="E15" s="12" t="s">
        <v>109</v>
      </c>
      <c r="F15" s="3" t="s">
        <v>109</v>
      </c>
      <c r="G15" s="12" t="s">
        <v>156</v>
      </c>
      <c r="H15" s="3" t="str">
        <f t="shared" si="6"/>
        <v>6.5 (0.26)</v>
      </c>
      <c r="I15" s="3" t="s">
        <v>154</v>
      </c>
      <c r="J15" s="3" t="s">
        <v>237</v>
      </c>
      <c r="K15" s="3" t="s">
        <v>237</v>
      </c>
      <c r="L15" s="3" t="s">
        <v>154</v>
      </c>
      <c r="M15" s="3" t="s">
        <v>154</v>
      </c>
      <c r="N15" s="3" t="s">
        <v>154</v>
      </c>
      <c r="O15" s="3" t="s">
        <v>154</v>
      </c>
      <c r="P15" s="7" t="s">
        <v>108</v>
      </c>
      <c r="Q15" s="7" t="s">
        <v>108</v>
      </c>
      <c r="R15" s="7" t="s">
        <v>33</v>
      </c>
      <c r="S15" s="7" t="s">
        <v>33</v>
      </c>
      <c r="T15" s="12" t="s">
        <v>109</v>
      </c>
      <c r="U15" s="3" t="s">
        <v>109</v>
      </c>
      <c r="V15" s="11" t="s">
        <v>172</v>
      </c>
      <c r="W15" s="7" t="str">
        <f t="shared" si="7"/>
        <v>7.7 (0.3)</v>
      </c>
      <c r="X15" s="7" t="s">
        <v>317</v>
      </c>
      <c r="Y15" s="7" t="s">
        <v>165</v>
      </c>
      <c r="Z15" s="7" t="s">
        <v>165</v>
      </c>
      <c r="AA15" s="7" t="s">
        <v>317</v>
      </c>
      <c r="AB15" s="7" t="s">
        <v>317</v>
      </c>
      <c r="AC15" s="7" t="s">
        <v>317</v>
      </c>
      <c r="AD15" s="7" t="s">
        <v>317</v>
      </c>
      <c r="AE15" s="7" t="s">
        <v>110</v>
      </c>
      <c r="AF15" s="7" t="s">
        <v>110</v>
      </c>
      <c r="AG15" s="7" t="s">
        <v>110</v>
      </c>
      <c r="AH15" s="7" t="s">
        <v>34</v>
      </c>
      <c r="AI15" s="7" t="s">
        <v>34</v>
      </c>
      <c r="AJ15" s="12" t="s">
        <v>109</v>
      </c>
      <c r="AK15" s="3" t="s">
        <v>109</v>
      </c>
      <c r="AL15" s="11" t="s">
        <v>160</v>
      </c>
      <c r="AM15" s="7" t="str">
        <f t="shared" si="8"/>
        <v>9.5 (0.37)</v>
      </c>
      <c r="AN15" s="7" t="s">
        <v>106</v>
      </c>
      <c r="AO15" s="7" t="s">
        <v>241</v>
      </c>
      <c r="AP15" s="7" t="s">
        <v>241</v>
      </c>
      <c r="AQ15" s="7" t="s">
        <v>106</v>
      </c>
      <c r="AR15" s="7" t="s">
        <v>106</v>
      </c>
      <c r="AS15" s="7" t="s">
        <v>106</v>
      </c>
      <c r="AT15" s="7" t="s">
        <v>106</v>
      </c>
      <c r="AU15" s="7" t="s">
        <v>112</v>
      </c>
      <c r="AV15" s="7" t="s">
        <v>112</v>
      </c>
      <c r="AW15" s="12" t="s">
        <v>109</v>
      </c>
      <c r="AX15" s="3" t="s">
        <v>109</v>
      </c>
      <c r="AY15" s="12" t="s">
        <v>109</v>
      </c>
      <c r="AZ15" s="7" t="s">
        <v>35</v>
      </c>
      <c r="BA15" s="7" t="s">
        <v>35</v>
      </c>
      <c r="BB15" s="11" t="s">
        <v>144</v>
      </c>
      <c r="BC15" s="11" t="s">
        <v>144</v>
      </c>
      <c r="BD15" s="13" t="s">
        <v>144</v>
      </c>
      <c r="BE15" s="7" t="str">
        <f t="shared" si="9"/>
        <v>13 (0.51)</v>
      </c>
      <c r="BF15" s="7" t="s">
        <v>351</v>
      </c>
      <c r="BG15" s="7" t="s">
        <v>207</v>
      </c>
      <c r="BH15" s="7" t="s">
        <v>207</v>
      </c>
      <c r="BI15" s="7" t="s">
        <v>351</v>
      </c>
      <c r="BJ15" s="7" t="s">
        <v>351</v>
      </c>
      <c r="BK15" s="11" t="s">
        <v>144</v>
      </c>
      <c r="BL15" s="11" t="s">
        <v>144</v>
      </c>
      <c r="BM15" s="7" t="s">
        <v>122</v>
      </c>
      <c r="BN15" s="7" t="s">
        <v>122</v>
      </c>
      <c r="BO15" s="7" t="s">
        <v>36</v>
      </c>
      <c r="BP15" s="7" t="s">
        <v>36</v>
      </c>
      <c r="BQ15" s="11" t="s">
        <v>207</v>
      </c>
      <c r="BR15" s="11" t="s">
        <v>207</v>
      </c>
      <c r="BS15" s="13" t="s">
        <v>144</v>
      </c>
      <c r="BT15" s="7" t="str">
        <f t="shared" si="10"/>
        <v>21 (0.83)</v>
      </c>
      <c r="BU15" s="7" t="s">
        <v>118</v>
      </c>
      <c r="BV15" s="7" t="s">
        <v>258</v>
      </c>
      <c r="BW15" s="7" t="s">
        <v>258</v>
      </c>
      <c r="BX15" s="7" t="s">
        <v>118</v>
      </c>
      <c r="BY15" s="7" t="s">
        <v>118</v>
      </c>
      <c r="BZ15" s="7" t="s">
        <v>144</v>
      </c>
      <c r="CA15" s="7" t="s">
        <v>144</v>
      </c>
      <c r="CB15" s="7" t="s">
        <v>120</v>
      </c>
      <c r="CC15" s="7" t="s">
        <v>120</v>
      </c>
      <c r="CD15" s="7" t="s">
        <v>244</v>
      </c>
      <c r="CE15" s="7" t="s">
        <v>37</v>
      </c>
      <c r="CF15" s="7" t="s">
        <v>37</v>
      </c>
      <c r="CG15" s="13" t="s">
        <v>144</v>
      </c>
      <c r="CH15" s="11" t="s">
        <v>144</v>
      </c>
      <c r="CI15" s="13" t="s">
        <v>144</v>
      </c>
      <c r="CJ15" s="7" t="str">
        <f t="shared" si="11"/>
        <v>36.6 (1.44)</v>
      </c>
      <c r="CK15" s="7" t="s">
        <v>267</v>
      </c>
      <c r="CL15" s="7" t="s">
        <v>283</v>
      </c>
      <c r="CM15" s="7" t="s">
        <v>283</v>
      </c>
      <c r="CN15" s="7" t="s">
        <v>267</v>
      </c>
      <c r="CO15" s="7" t="s">
        <v>267</v>
      </c>
      <c r="CP15" s="11" t="s">
        <v>144</v>
      </c>
      <c r="CQ15" s="11" t="s">
        <v>144</v>
      </c>
      <c r="CR15" s="7" t="s">
        <v>135</v>
      </c>
      <c r="CS15" s="7" t="s">
        <v>135</v>
      </c>
      <c r="CT15" s="7" t="s">
        <v>144</v>
      </c>
      <c r="CU15" s="24">
        <v>100</v>
      </c>
      <c r="CV15" s="8">
        <v>4</v>
      </c>
    </row>
    <row r="16" spans="1:100" ht="20" customHeight="1" x14ac:dyDescent="0.15">
      <c r="A16" s="6">
        <v>150</v>
      </c>
      <c r="B16" s="8">
        <v>6</v>
      </c>
      <c r="C16" s="7" t="s">
        <v>28</v>
      </c>
      <c r="D16" s="7" t="s">
        <v>28</v>
      </c>
      <c r="E16" s="12" t="s">
        <v>144</v>
      </c>
      <c r="F16" s="3" t="s">
        <v>144</v>
      </c>
      <c r="G16" s="12" t="s">
        <v>157</v>
      </c>
      <c r="H16" s="3" t="str">
        <f t="shared" si="6"/>
        <v>7.1 (0.28)</v>
      </c>
      <c r="I16" s="3" t="s">
        <v>143</v>
      </c>
      <c r="J16" s="3" t="s">
        <v>109</v>
      </c>
      <c r="K16" s="3" t="s">
        <v>109</v>
      </c>
      <c r="L16" s="3" t="s">
        <v>143</v>
      </c>
      <c r="M16" s="3" t="s">
        <v>143</v>
      </c>
      <c r="N16" s="3" t="s">
        <v>143</v>
      </c>
      <c r="O16" s="3" t="s">
        <v>143</v>
      </c>
      <c r="P16" s="7" t="s">
        <v>109</v>
      </c>
      <c r="Q16" s="7" t="s">
        <v>109</v>
      </c>
      <c r="R16" s="7" t="s">
        <v>38</v>
      </c>
      <c r="S16" s="7" t="s">
        <v>38</v>
      </c>
      <c r="T16" s="12" t="s">
        <v>144</v>
      </c>
      <c r="U16" s="3" t="s">
        <v>144</v>
      </c>
      <c r="V16" s="11" t="s">
        <v>173</v>
      </c>
      <c r="W16" s="7" t="str">
        <f t="shared" si="7"/>
        <v>9.4 (0.37)</v>
      </c>
      <c r="X16" s="7" t="s">
        <v>318</v>
      </c>
      <c r="Y16" s="7" t="s">
        <v>241</v>
      </c>
      <c r="Z16" s="7" t="s">
        <v>241</v>
      </c>
      <c r="AA16" s="7" t="s">
        <v>318</v>
      </c>
      <c r="AB16" s="7" t="s">
        <v>318</v>
      </c>
      <c r="AC16" s="7" t="s">
        <v>318</v>
      </c>
      <c r="AD16" s="7" t="s">
        <v>318</v>
      </c>
      <c r="AE16" s="7" t="s">
        <v>112</v>
      </c>
      <c r="AF16" s="7" t="s">
        <v>112</v>
      </c>
      <c r="AG16" s="7" t="s">
        <v>113</v>
      </c>
      <c r="AH16" s="7" t="s">
        <v>39</v>
      </c>
      <c r="AI16" s="7" t="s">
        <v>39</v>
      </c>
      <c r="AJ16" s="12" t="s">
        <v>144</v>
      </c>
      <c r="AK16" s="3" t="s">
        <v>144</v>
      </c>
      <c r="AL16" s="11" t="s">
        <v>185</v>
      </c>
      <c r="AM16" s="7" t="str">
        <f t="shared" si="8"/>
        <v>12.9 (0.51)</v>
      </c>
      <c r="AN16" s="7" t="s">
        <v>305</v>
      </c>
      <c r="AO16" s="7" t="s">
        <v>227</v>
      </c>
      <c r="AP16" s="7" t="s">
        <v>227</v>
      </c>
      <c r="AQ16" s="7" t="s">
        <v>305</v>
      </c>
      <c r="AR16" s="7" t="s">
        <v>305</v>
      </c>
      <c r="AS16" s="7" t="s">
        <v>305</v>
      </c>
      <c r="AT16" s="7" t="s">
        <v>305</v>
      </c>
      <c r="AU16" s="7" t="s">
        <v>140</v>
      </c>
      <c r="AV16" s="7" t="s">
        <v>140</v>
      </c>
      <c r="AW16" s="12" t="s">
        <v>144</v>
      </c>
      <c r="AX16" s="3" t="s">
        <v>144</v>
      </c>
      <c r="AY16" s="12" t="s">
        <v>144</v>
      </c>
      <c r="AZ16" s="7" t="s">
        <v>40</v>
      </c>
      <c r="BA16" s="7" t="s">
        <v>40</v>
      </c>
      <c r="BB16" s="11" t="s">
        <v>144</v>
      </c>
      <c r="BC16" s="11" t="s">
        <v>144</v>
      </c>
      <c r="BD16" s="13" t="s">
        <v>144</v>
      </c>
      <c r="BE16" s="7" t="str">
        <f t="shared" si="9"/>
        <v>18.2 (0.72)</v>
      </c>
      <c r="BF16" s="7" t="s">
        <v>352</v>
      </c>
      <c r="BG16" s="7" t="s">
        <v>266</v>
      </c>
      <c r="BH16" s="7" t="s">
        <v>266</v>
      </c>
      <c r="BI16" s="7" t="s">
        <v>352</v>
      </c>
      <c r="BJ16" s="7" t="s">
        <v>352</v>
      </c>
      <c r="BK16" s="11" t="s">
        <v>144</v>
      </c>
      <c r="BL16" s="11" t="s">
        <v>144</v>
      </c>
      <c r="BM16" s="7" t="s">
        <v>266</v>
      </c>
      <c r="BN16" s="7" t="s">
        <v>119</v>
      </c>
      <c r="BO16" s="7" t="s">
        <v>41</v>
      </c>
      <c r="BP16" s="7" t="s">
        <v>41</v>
      </c>
      <c r="BQ16" s="11" t="s">
        <v>144</v>
      </c>
      <c r="BR16" s="7" t="s">
        <v>144</v>
      </c>
      <c r="BS16" s="13" t="s">
        <v>144</v>
      </c>
      <c r="BT16" s="7" t="str">
        <f t="shared" si="10"/>
        <v>30.2 (1.19)</v>
      </c>
      <c r="BU16" s="7" t="s">
        <v>134</v>
      </c>
      <c r="BV16" s="7" t="s">
        <v>254</v>
      </c>
      <c r="BW16" s="7" t="s">
        <v>254</v>
      </c>
      <c r="BX16" s="7" t="s">
        <v>134</v>
      </c>
      <c r="BY16" s="7" t="s">
        <v>134</v>
      </c>
      <c r="BZ16" s="7" t="s">
        <v>144</v>
      </c>
      <c r="CA16" s="7" t="s">
        <v>144</v>
      </c>
      <c r="CB16" s="7" t="s">
        <v>128</v>
      </c>
      <c r="CC16" s="7" t="s">
        <v>128</v>
      </c>
      <c r="CD16" s="7" t="s">
        <v>144</v>
      </c>
      <c r="CE16" s="7" t="s">
        <v>42</v>
      </c>
      <c r="CF16" s="7" t="s">
        <v>42</v>
      </c>
      <c r="CG16" s="13" t="s">
        <v>144</v>
      </c>
      <c r="CH16" s="11" t="s">
        <v>144</v>
      </c>
      <c r="CI16" s="13" t="s">
        <v>144</v>
      </c>
      <c r="CJ16" s="7" t="str">
        <f t="shared" si="11"/>
        <v>53.7 (2.11)</v>
      </c>
      <c r="CK16" s="7" t="s">
        <v>388</v>
      </c>
      <c r="CL16" s="7" t="s">
        <v>279</v>
      </c>
      <c r="CM16" s="7" t="s">
        <v>279</v>
      </c>
      <c r="CN16" s="7" t="s">
        <v>388</v>
      </c>
      <c r="CO16" s="7" t="s">
        <v>388</v>
      </c>
      <c r="CP16" s="11" t="s">
        <v>144</v>
      </c>
      <c r="CQ16" s="11" t="s">
        <v>144</v>
      </c>
      <c r="CR16" s="7" t="s">
        <v>136</v>
      </c>
      <c r="CS16" s="7" t="s">
        <v>136</v>
      </c>
      <c r="CT16" s="7" t="s">
        <v>144</v>
      </c>
      <c r="CU16" s="24">
        <v>150</v>
      </c>
      <c r="CV16" s="8">
        <v>6</v>
      </c>
    </row>
    <row r="17" spans="1:100" ht="19" customHeight="1" x14ac:dyDescent="0.15">
      <c r="A17" s="6">
        <v>200</v>
      </c>
      <c r="B17" s="8">
        <v>8</v>
      </c>
      <c r="C17" s="7" t="s">
        <v>43</v>
      </c>
      <c r="D17" s="7" t="s">
        <v>43</v>
      </c>
      <c r="E17" s="12" t="s">
        <v>144</v>
      </c>
      <c r="F17" s="3" t="s">
        <v>144</v>
      </c>
      <c r="G17" s="12" t="s">
        <v>158</v>
      </c>
      <c r="H17" s="3" t="str">
        <f t="shared" si="6"/>
        <v>8 (0.31)</v>
      </c>
      <c r="I17" s="3" t="s">
        <v>303</v>
      </c>
      <c r="J17" s="3" t="s">
        <v>165</v>
      </c>
      <c r="K17" s="3" t="s">
        <v>165</v>
      </c>
      <c r="L17" s="3" t="s">
        <v>303</v>
      </c>
      <c r="M17" s="3" t="s">
        <v>303</v>
      </c>
      <c r="N17" s="3" t="s">
        <v>303</v>
      </c>
      <c r="O17" s="3" t="s">
        <v>303</v>
      </c>
      <c r="P17" s="7" t="s">
        <v>110</v>
      </c>
      <c r="Q17" s="7" t="s">
        <v>110</v>
      </c>
      <c r="R17" s="7" t="s">
        <v>44</v>
      </c>
      <c r="S17" s="7" t="s">
        <v>44</v>
      </c>
      <c r="T17" s="12" t="s">
        <v>144</v>
      </c>
      <c r="U17" s="3" t="s">
        <v>144</v>
      </c>
      <c r="V17" s="11" t="s">
        <v>108</v>
      </c>
      <c r="W17" s="7" t="str">
        <f t="shared" si="7"/>
        <v>11 (0.43)</v>
      </c>
      <c r="X17" s="7" t="s">
        <v>319</v>
      </c>
      <c r="Y17" s="7" t="s">
        <v>114</v>
      </c>
      <c r="Z17" s="7" t="s">
        <v>114</v>
      </c>
      <c r="AA17" s="7" t="s">
        <v>319</v>
      </c>
      <c r="AB17" s="7" t="s">
        <v>319</v>
      </c>
      <c r="AC17" s="7" t="s">
        <v>319</v>
      </c>
      <c r="AD17" s="7" t="s">
        <v>319</v>
      </c>
      <c r="AE17" s="7" t="s">
        <v>114</v>
      </c>
      <c r="AF17" s="7" t="s">
        <v>116</v>
      </c>
      <c r="AG17" s="3" t="s">
        <v>140</v>
      </c>
      <c r="AH17" s="7" t="s">
        <v>45</v>
      </c>
      <c r="AI17" s="7" t="s">
        <v>45</v>
      </c>
      <c r="AJ17" s="12" t="s">
        <v>144</v>
      </c>
      <c r="AK17" s="3" t="s">
        <v>144</v>
      </c>
      <c r="AL17" s="11" t="s">
        <v>186</v>
      </c>
      <c r="AM17" s="7" t="str">
        <f t="shared" si="8"/>
        <v>16.3 (0.64)</v>
      </c>
      <c r="AN17" s="7" t="s">
        <v>186</v>
      </c>
      <c r="AO17" s="7" t="s">
        <v>245</v>
      </c>
      <c r="AP17" s="7" t="s">
        <v>245</v>
      </c>
      <c r="AQ17" s="7" t="s">
        <v>186</v>
      </c>
      <c r="AR17" s="7" t="s">
        <v>186</v>
      </c>
      <c r="AS17" s="7" t="s">
        <v>186</v>
      </c>
      <c r="AT17" s="7" t="s">
        <v>186</v>
      </c>
      <c r="AU17" s="7" t="s">
        <v>119</v>
      </c>
      <c r="AV17" s="7" t="s">
        <v>119</v>
      </c>
      <c r="AW17" s="12" t="s">
        <v>144</v>
      </c>
      <c r="AX17" s="3" t="s">
        <v>144</v>
      </c>
      <c r="AY17" s="12" t="s">
        <v>144</v>
      </c>
      <c r="AZ17" s="7" t="s">
        <v>46</v>
      </c>
      <c r="BA17" s="7" t="s">
        <v>46</v>
      </c>
      <c r="BB17" s="11" t="s">
        <v>144</v>
      </c>
      <c r="BC17" s="11" t="s">
        <v>144</v>
      </c>
      <c r="BD17" s="13" t="s">
        <v>144</v>
      </c>
      <c r="BE17" s="7" t="str">
        <f t="shared" si="9"/>
        <v>23.4 (0.92)</v>
      </c>
      <c r="BF17" s="7" t="s">
        <v>353</v>
      </c>
      <c r="BG17" s="7" t="s">
        <v>121</v>
      </c>
      <c r="BH17" s="7" t="s">
        <v>121</v>
      </c>
      <c r="BI17" s="7" t="s">
        <v>353</v>
      </c>
      <c r="BJ17" s="7" t="s">
        <v>353</v>
      </c>
      <c r="BK17" s="11" t="s">
        <v>144</v>
      </c>
      <c r="BL17" s="11" t="s">
        <v>144</v>
      </c>
      <c r="BM17" s="7" t="s">
        <v>121</v>
      </c>
      <c r="BN17" s="7" t="s">
        <v>121</v>
      </c>
      <c r="BO17" s="7" t="s">
        <v>47</v>
      </c>
      <c r="BP17" s="7" t="s">
        <v>47</v>
      </c>
      <c r="BQ17" s="11" t="s">
        <v>144</v>
      </c>
      <c r="BR17" s="7" t="s">
        <v>144</v>
      </c>
      <c r="BS17" s="13" t="s">
        <v>144</v>
      </c>
      <c r="BT17" s="7" t="str">
        <f t="shared" si="10"/>
        <v>39.4 (1.55)</v>
      </c>
      <c r="BU17" s="7" t="s">
        <v>368</v>
      </c>
      <c r="BV17" s="7" t="s">
        <v>272</v>
      </c>
      <c r="BW17" s="7" t="s">
        <v>272</v>
      </c>
      <c r="BX17" s="7" t="s">
        <v>368</v>
      </c>
      <c r="BY17" s="7" t="s">
        <v>368</v>
      </c>
      <c r="BZ17" s="7" t="s">
        <v>144</v>
      </c>
      <c r="CA17" s="7" t="s">
        <v>144</v>
      </c>
      <c r="CB17" s="7" t="s">
        <v>297</v>
      </c>
      <c r="CC17" s="7" t="s">
        <v>129</v>
      </c>
      <c r="CD17" s="7" t="s">
        <v>144</v>
      </c>
      <c r="CE17" s="7" t="s">
        <v>48</v>
      </c>
      <c r="CF17" s="7" t="s">
        <v>48</v>
      </c>
      <c r="CG17" s="13" t="s">
        <v>144</v>
      </c>
      <c r="CH17" s="11" t="s">
        <v>144</v>
      </c>
      <c r="CI17" s="13" t="s">
        <v>144</v>
      </c>
      <c r="CJ17" s="7" t="str">
        <f t="shared" si="11"/>
        <v>70.7 (2.78)</v>
      </c>
      <c r="CK17" s="7" t="s">
        <v>389</v>
      </c>
      <c r="CL17" s="7" t="s">
        <v>280</v>
      </c>
      <c r="CM17" s="7" t="s">
        <v>280</v>
      </c>
      <c r="CN17" s="7" t="s">
        <v>389</v>
      </c>
      <c r="CO17" s="7" t="s">
        <v>389</v>
      </c>
      <c r="CP17" s="11" t="s">
        <v>144</v>
      </c>
      <c r="CQ17" s="11" t="s">
        <v>144</v>
      </c>
      <c r="CR17" s="7" t="s">
        <v>137</v>
      </c>
      <c r="CS17" s="7" t="s">
        <v>137</v>
      </c>
      <c r="CT17" s="7" t="s">
        <v>144</v>
      </c>
      <c r="CU17" s="24">
        <v>200</v>
      </c>
      <c r="CV17" s="8">
        <v>8</v>
      </c>
    </row>
    <row r="18" spans="1:100" ht="19" customHeight="1" x14ac:dyDescent="0.15">
      <c r="A18" s="6">
        <v>250</v>
      </c>
      <c r="B18" s="8">
        <v>10</v>
      </c>
      <c r="C18" s="7" t="s">
        <v>10</v>
      </c>
      <c r="D18" s="7" t="s">
        <v>10</v>
      </c>
      <c r="E18" s="12" t="s">
        <v>144</v>
      </c>
      <c r="F18" s="3" t="s">
        <v>144</v>
      </c>
      <c r="G18" s="3" t="s">
        <v>159</v>
      </c>
      <c r="H18" s="3" t="str">
        <f t="shared" si="6"/>
        <v>8.8 (0.35)</v>
      </c>
      <c r="I18" s="3" t="s">
        <v>159</v>
      </c>
      <c r="J18" s="3" t="s">
        <v>125</v>
      </c>
      <c r="K18" s="3" t="s">
        <v>125</v>
      </c>
      <c r="L18" s="3" t="s">
        <v>159</v>
      </c>
      <c r="M18" s="3" t="s">
        <v>159</v>
      </c>
      <c r="N18" s="3" t="s">
        <v>159</v>
      </c>
      <c r="O18" s="3" t="s">
        <v>159</v>
      </c>
      <c r="P18" s="3" t="s">
        <v>166</v>
      </c>
      <c r="Q18" s="7" t="s">
        <v>111</v>
      </c>
      <c r="R18" s="7" t="s">
        <v>19</v>
      </c>
      <c r="S18" s="7" t="s">
        <v>19</v>
      </c>
      <c r="T18" s="12" t="s">
        <v>144</v>
      </c>
      <c r="U18" s="3" t="s">
        <v>144</v>
      </c>
      <c r="V18" s="11" t="s">
        <v>174</v>
      </c>
      <c r="W18" s="7" t="str">
        <f t="shared" si="7"/>
        <v>12.7 (0.5)</v>
      </c>
      <c r="X18" s="7" t="s">
        <v>110</v>
      </c>
      <c r="Y18" s="7" t="s">
        <v>227</v>
      </c>
      <c r="Z18" s="7" t="s">
        <v>227</v>
      </c>
      <c r="AA18" s="7" t="s">
        <v>110</v>
      </c>
      <c r="AB18" s="7" t="s">
        <v>110</v>
      </c>
      <c r="AC18" s="7" t="s">
        <v>110</v>
      </c>
      <c r="AD18" s="7" t="s">
        <v>110</v>
      </c>
      <c r="AE18" s="3" t="s">
        <v>140</v>
      </c>
      <c r="AF18" s="7" t="s">
        <v>117</v>
      </c>
      <c r="AG18" s="7" t="s">
        <v>82</v>
      </c>
      <c r="AH18" s="7" t="s">
        <v>49</v>
      </c>
      <c r="AI18" s="7" t="s">
        <v>49</v>
      </c>
      <c r="AJ18" s="12" t="s">
        <v>144</v>
      </c>
      <c r="AK18" s="3" t="s">
        <v>144</v>
      </c>
      <c r="AL18" s="11" t="s">
        <v>187</v>
      </c>
      <c r="AM18" s="7" t="str">
        <f t="shared" si="8"/>
        <v>19.7 (0.78)</v>
      </c>
      <c r="AN18" s="7" t="s">
        <v>336</v>
      </c>
      <c r="AO18" s="7" t="s">
        <v>258</v>
      </c>
      <c r="AP18" s="7" t="s">
        <v>258</v>
      </c>
      <c r="AQ18" s="7" t="s">
        <v>336</v>
      </c>
      <c r="AR18" s="7" t="s">
        <v>336</v>
      </c>
      <c r="AS18" s="7" t="s">
        <v>336</v>
      </c>
      <c r="AT18" s="7" t="s">
        <v>336</v>
      </c>
      <c r="AU18" s="7" t="s">
        <v>120</v>
      </c>
      <c r="AV18" s="7" t="s">
        <v>120</v>
      </c>
      <c r="AW18" s="12" t="s">
        <v>144</v>
      </c>
      <c r="AX18" s="3" t="s">
        <v>144</v>
      </c>
      <c r="AY18" s="12" t="s">
        <v>144</v>
      </c>
      <c r="AZ18" s="7" t="s">
        <v>50</v>
      </c>
      <c r="BA18" s="7" t="s">
        <v>50</v>
      </c>
      <c r="BB18" s="11" t="s">
        <v>144</v>
      </c>
      <c r="BC18" s="11" t="s">
        <v>144</v>
      </c>
      <c r="BD18" s="13" t="s">
        <v>144</v>
      </c>
      <c r="BE18" s="7" t="str">
        <f t="shared" si="9"/>
        <v>28.7 (1.13)</v>
      </c>
      <c r="BF18" s="7" t="s">
        <v>258</v>
      </c>
      <c r="BG18" s="7" t="s">
        <v>267</v>
      </c>
      <c r="BH18" s="7" t="s">
        <v>267</v>
      </c>
      <c r="BI18" s="7" t="s">
        <v>258</v>
      </c>
      <c r="BJ18" s="7" t="s">
        <v>258</v>
      </c>
      <c r="BK18" s="11" t="s">
        <v>144</v>
      </c>
      <c r="BL18" s="11" t="s">
        <v>144</v>
      </c>
      <c r="BM18" s="7" t="s">
        <v>123</v>
      </c>
      <c r="BN18" s="7" t="s">
        <v>123</v>
      </c>
      <c r="BO18" s="7" t="s">
        <v>51</v>
      </c>
      <c r="BP18" s="7" t="s">
        <v>51</v>
      </c>
      <c r="BQ18" s="11" t="s">
        <v>144</v>
      </c>
      <c r="BR18" s="7" t="s">
        <v>144</v>
      </c>
      <c r="BS18" s="13" t="s">
        <v>144</v>
      </c>
      <c r="BT18" s="7" t="str">
        <f t="shared" si="10"/>
        <v>48.6 (1.91)</v>
      </c>
      <c r="BU18" s="7" t="s">
        <v>369</v>
      </c>
      <c r="BV18" s="7" t="s">
        <v>130</v>
      </c>
      <c r="BW18" s="7" t="s">
        <v>130</v>
      </c>
      <c r="BX18" s="7" t="s">
        <v>369</v>
      </c>
      <c r="BY18" s="7" t="s">
        <v>369</v>
      </c>
      <c r="BZ18" s="7" t="s">
        <v>144</v>
      </c>
      <c r="CA18" s="7" t="s">
        <v>144</v>
      </c>
      <c r="CB18" s="7" t="s">
        <v>130</v>
      </c>
      <c r="CC18" s="7" t="s">
        <v>130</v>
      </c>
      <c r="CD18" s="7" t="s">
        <v>144</v>
      </c>
      <c r="CE18" s="7" t="s">
        <v>52</v>
      </c>
      <c r="CF18" s="7" t="s">
        <v>52</v>
      </c>
      <c r="CG18" s="13" t="s">
        <v>144</v>
      </c>
      <c r="CH18" s="11" t="s">
        <v>144</v>
      </c>
      <c r="CI18" s="13" t="s">
        <v>144</v>
      </c>
      <c r="CJ18" s="7" t="str">
        <f t="shared" si="11"/>
        <v>87.8 (3.46)</v>
      </c>
      <c r="CK18" s="7" t="s">
        <v>390</v>
      </c>
      <c r="CL18" s="7" t="s">
        <v>281</v>
      </c>
      <c r="CM18" s="7" t="s">
        <v>281</v>
      </c>
      <c r="CN18" s="7" t="s">
        <v>390</v>
      </c>
      <c r="CO18" s="7" t="s">
        <v>390</v>
      </c>
      <c r="CP18" s="11" t="s">
        <v>144</v>
      </c>
      <c r="CQ18" s="11" t="s">
        <v>144</v>
      </c>
      <c r="CR18" s="7" t="s">
        <v>138</v>
      </c>
      <c r="CS18" s="7" t="s">
        <v>138</v>
      </c>
      <c r="CT18" s="7" t="s">
        <v>144</v>
      </c>
      <c r="CU18" s="24">
        <v>250</v>
      </c>
      <c r="CV18" s="8">
        <v>10</v>
      </c>
    </row>
    <row r="19" spans="1:100" ht="20" customHeight="1" x14ac:dyDescent="0.15">
      <c r="A19" s="6">
        <v>300</v>
      </c>
      <c r="B19" s="8">
        <v>12</v>
      </c>
      <c r="C19" s="7" t="s">
        <v>53</v>
      </c>
      <c r="D19" s="7" t="s">
        <v>53</v>
      </c>
      <c r="E19" s="12" t="s">
        <v>144</v>
      </c>
      <c r="F19" s="3" t="s">
        <v>144</v>
      </c>
      <c r="G19" s="3" t="s">
        <v>161</v>
      </c>
      <c r="H19" s="3" t="str">
        <f t="shared" si="6"/>
        <v>9.6 (0.38)</v>
      </c>
      <c r="I19" s="3" t="s">
        <v>160</v>
      </c>
      <c r="J19" s="3" t="s">
        <v>241</v>
      </c>
      <c r="K19" s="3" t="s">
        <v>241</v>
      </c>
      <c r="L19" s="3" t="s">
        <v>160</v>
      </c>
      <c r="M19" s="3" t="s">
        <v>160</v>
      </c>
      <c r="N19" s="3" t="s">
        <v>160</v>
      </c>
      <c r="O19" s="3" t="s">
        <v>160</v>
      </c>
      <c r="P19" s="7" t="s">
        <v>112</v>
      </c>
      <c r="Q19" s="7" t="s">
        <v>112</v>
      </c>
      <c r="R19" s="7" t="s">
        <v>54</v>
      </c>
      <c r="S19" s="7" t="s">
        <v>54</v>
      </c>
      <c r="T19" s="12" t="s">
        <v>144</v>
      </c>
      <c r="U19" s="3" t="s">
        <v>144</v>
      </c>
      <c r="V19" s="11" t="s">
        <v>175</v>
      </c>
      <c r="W19" s="7" t="str">
        <f t="shared" si="7"/>
        <v>14.3 (0.56)</v>
      </c>
      <c r="X19" s="7" t="s">
        <v>166</v>
      </c>
      <c r="Y19" s="7" t="s">
        <v>240</v>
      </c>
      <c r="Z19" s="7" t="s">
        <v>240</v>
      </c>
      <c r="AA19" s="7" t="s">
        <v>166</v>
      </c>
      <c r="AB19" s="7" t="s">
        <v>166</v>
      </c>
      <c r="AC19" s="7" t="s">
        <v>166</v>
      </c>
      <c r="AD19" s="7" t="s">
        <v>166</v>
      </c>
      <c r="AE19" s="3" t="s">
        <v>240</v>
      </c>
      <c r="AF19" s="7" t="s">
        <v>118</v>
      </c>
      <c r="AG19" s="3" t="s">
        <v>127</v>
      </c>
      <c r="AH19" s="7" t="s">
        <v>55</v>
      </c>
      <c r="AI19" s="7" t="s">
        <v>55</v>
      </c>
      <c r="AJ19" s="12" t="s">
        <v>144</v>
      </c>
      <c r="AK19" s="3" t="s">
        <v>144</v>
      </c>
      <c r="AL19" s="11" t="s">
        <v>188</v>
      </c>
      <c r="AM19" s="7" t="str">
        <f t="shared" si="8"/>
        <v>23 (0.91)</v>
      </c>
      <c r="AN19" s="7" t="s">
        <v>337</v>
      </c>
      <c r="AO19" s="7" t="s">
        <v>121</v>
      </c>
      <c r="AP19" s="7" t="s">
        <v>121</v>
      </c>
      <c r="AQ19" s="7" t="s">
        <v>337</v>
      </c>
      <c r="AR19" s="7" t="s">
        <v>337</v>
      </c>
      <c r="AS19" s="7" t="s">
        <v>337</v>
      </c>
      <c r="AT19" s="7" t="s">
        <v>337</v>
      </c>
      <c r="AU19" s="7" t="s">
        <v>121</v>
      </c>
      <c r="AV19" s="7" t="s">
        <v>121</v>
      </c>
      <c r="AW19" s="12" t="s">
        <v>144</v>
      </c>
      <c r="AX19" s="3" t="s">
        <v>144</v>
      </c>
      <c r="AY19" s="12" t="s">
        <v>144</v>
      </c>
      <c r="AZ19" s="7" t="s">
        <v>56</v>
      </c>
      <c r="BA19" s="7" t="s">
        <v>56</v>
      </c>
      <c r="BB19" s="11" t="s">
        <v>144</v>
      </c>
      <c r="BC19" s="11" t="s">
        <v>144</v>
      </c>
      <c r="BD19" s="13" t="s">
        <v>144</v>
      </c>
      <c r="BE19" s="7" t="str">
        <f t="shared" si="9"/>
        <v>33.9 (1.33)</v>
      </c>
      <c r="BF19" s="7" t="s">
        <v>354</v>
      </c>
      <c r="BG19" s="7" t="s">
        <v>268</v>
      </c>
      <c r="BH19" s="7" t="s">
        <v>268</v>
      </c>
      <c r="BI19" s="7" t="s">
        <v>354</v>
      </c>
      <c r="BJ19" s="7" t="s">
        <v>354</v>
      </c>
      <c r="BK19" s="11" t="s">
        <v>144</v>
      </c>
      <c r="BL19" s="11" t="s">
        <v>144</v>
      </c>
      <c r="BM19" s="7" t="s">
        <v>124</v>
      </c>
      <c r="BN19" s="7" t="s">
        <v>124</v>
      </c>
      <c r="BO19" s="7" t="s">
        <v>57</v>
      </c>
      <c r="BP19" s="7" t="s">
        <v>57</v>
      </c>
      <c r="BQ19" s="11" t="s">
        <v>144</v>
      </c>
      <c r="BR19" s="7" t="s">
        <v>144</v>
      </c>
      <c r="BS19" s="13" t="s">
        <v>144</v>
      </c>
      <c r="BT19" s="7" t="str">
        <f t="shared" si="10"/>
        <v>57.9 (2.28)</v>
      </c>
      <c r="BU19" s="7" t="s">
        <v>370</v>
      </c>
      <c r="BV19" s="7" t="s">
        <v>273</v>
      </c>
      <c r="BW19" s="7" t="s">
        <v>273</v>
      </c>
      <c r="BX19" s="7" t="s">
        <v>370</v>
      </c>
      <c r="BY19" s="7" t="s">
        <v>370</v>
      </c>
      <c r="BZ19" s="7" t="s">
        <v>144</v>
      </c>
      <c r="CA19" s="7" t="s">
        <v>144</v>
      </c>
      <c r="CB19" s="7" t="s">
        <v>131</v>
      </c>
      <c r="CC19" s="7" t="s">
        <v>131</v>
      </c>
      <c r="CD19" s="7" t="s">
        <v>144</v>
      </c>
      <c r="CE19" s="7" t="s">
        <v>58</v>
      </c>
      <c r="CF19" s="7" t="s">
        <v>58</v>
      </c>
      <c r="CG19" s="13" t="s">
        <v>144</v>
      </c>
      <c r="CH19" s="11" t="s">
        <v>144</v>
      </c>
      <c r="CI19" s="13" t="s">
        <v>144</v>
      </c>
      <c r="CJ19" s="7" t="str">
        <f t="shared" si="11"/>
        <v>104.8 (4.13)</v>
      </c>
      <c r="CK19" s="7" t="s">
        <v>391</v>
      </c>
      <c r="CL19" s="7" t="s">
        <v>282</v>
      </c>
      <c r="CM19" s="7" t="s">
        <v>282</v>
      </c>
      <c r="CN19" s="7" t="s">
        <v>391</v>
      </c>
      <c r="CO19" s="7" t="s">
        <v>391</v>
      </c>
      <c r="CP19" s="11" t="s">
        <v>144</v>
      </c>
      <c r="CQ19" s="11" t="s">
        <v>144</v>
      </c>
      <c r="CR19" s="7" t="s">
        <v>139</v>
      </c>
      <c r="CS19" s="7" t="s">
        <v>139</v>
      </c>
      <c r="CT19" s="7" t="s">
        <v>144</v>
      </c>
      <c r="CU19" s="24">
        <v>300</v>
      </c>
      <c r="CV19" s="8">
        <v>12</v>
      </c>
    </row>
    <row r="20" spans="1:100" ht="20" customHeight="1" x14ac:dyDescent="0.15">
      <c r="A20" s="6">
        <v>350</v>
      </c>
      <c r="B20" s="8">
        <v>14</v>
      </c>
      <c r="C20" s="7" t="s">
        <v>59</v>
      </c>
      <c r="D20" s="7" t="s">
        <v>59</v>
      </c>
      <c r="E20" s="12" t="s">
        <v>144</v>
      </c>
      <c r="F20" s="3" t="s">
        <v>144</v>
      </c>
      <c r="G20" s="12" t="s">
        <v>162</v>
      </c>
      <c r="H20" s="3" t="str">
        <f t="shared" si="6"/>
        <v>10.4 (0.41)</v>
      </c>
      <c r="I20" s="3" t="s">
        <v>236</v>
      </c>
      <c r="J20" s="3" t="s">
        <v>238</v>
      </c>
      <c r="K20" s="3" t="s">
        <v>238</v>
      </c>
      <c r="L20" s="3" t="s">
        <v>236</v>
      </c>
      <c r="M20" s="3" t="s">
        <v>236</v>
      </c>
      <c r="N20" s="3" t="s">
        <v>236</v>
      </c>
      <c r="O20" s="3" t="s">
        <v>236</v>
      </c>
      <c r="P20" s="7" t="s">
        <v>113</v>
      </c>
      <c r="Q20" s="7" t="s">
        <v>113</v>
      </c>
      <c r="R20" s="7" t="s">
        <v>60</v>
      </c>
      <c r="S20" s="7" t="s">
        <v>60</v>
      </c>
      <c r="T20" s="12" t="s">
        <v>144</v>
      </c>
      <c r="U20" s="3" t="s">
        <v>144</v>
      </c>
      <c r="V20" s="11" t="s">
        <v>176</v>
      </c>
      <c r="W20" s="7" t="str">
        <f t="shared" si="7"/>
        <v>16 (0.63)</v>
      </c>
      <c r="X20" s="7" t="s">
        <v>208</v>
      </c>
      <c r="Y20" s="7" t="s">
        <v>248</v>
      </c>
      <c r="Z20" s="7" t="s">
        <v>248</v>
      </c>
      <c r="AA20" s="7" t="s">
        <v>208</v>
      </c>
      <c r="AB20" s="7" t="s">
        <v>208</v>
      </c>
      <c r="AC20" s="7" t="s">
        <v>208</v>
      </c>
      <c r="AD20" s="7" t="s">
        <v>208</v>
      </c>
      <c r="AE20" s="3" t="s">
        <v>126</v>
      </c>
      <c r="AF20" s="7" t="s">
        <v>100</v>
      </c>
      <c r="AG20" s="7" t="s">
        <v>96</v>
      </c>
      <c r="AH20" s="7" t="s">
        <v>61</v>
      </c>
      <c r="AI20" s="7" t="s">
        <v>61</v>
      </c>
      <c r="AJ20" s="12" t="s">
        <v>144</v>
      </c>
      <c r="AK20" s="3" t="s">
        <v>144</v>
      </c>
      <c r="AL20" s="11" t="s">
        <v>189</v>
      </c>
      <c r="AM20" s="7" t="str">
        <f t="shared" si="8"/>
        <v>26.4 (1.04)</v>
      </c>
      <c r="AN20" s="7" t="s">
        <v>338</v>
      </c>
      <c r="AO20" s="7" t="s">
        <v>259</v>
      </c>
      <c r="AP20" s="7" t="s">
        <v>259</v>
      </c>
      <c r="AQ20" s="7" t="s">
        <v>338</v>
      </c>
      <c r="AR20" s="7" t="s">
        <v>338</v>
      </c>
      <c r="AS20" s="7" t="s">
        <v>338</v>
      </c>
      <c r="AT20" s="7" t="s">
        <v>338</v>
      </c>
      <c r="AU20" s="7" t="s">
        <v>252</v>
      </c>
      <c r="AV20" s="7" t="s">
        <v>100</v>
      </c>
      <c r="AW20" s="12" t="s">
        <v>144</v>
      </c>
      <c r="AX20" s="3" t="s">
        <v>144</v>
      </c>
      <c r="AY20" s="12" t="s">
        <v>144</v>
      </c>
      <c r="AZ20" s="7" t="s">
        <v>62</v>
      </c>
      <c r="BA20" s="7" t="s">
        <v>62</v>
      </c>
      <c r="BB20" s="11" t="s">
        <v>144</v>
      </c>
      <c r="BC20" s="11" t="s">
        <v>144</v>
      </c>
      <c r="BD20" s="13" t="s">
        <v>144</v>
      </c>
      <c r="BE20" s="7" t="str">
        <f t="shared" si="9"/>
        <v>39.1 (1.54)</v>
      </c>
      <c r="BF20" s="7" t="s">
        <v>330</v>
      </c>
      <c r="BG20" s="7" t="s">
        <v>141</v>
      </c>
      <c r="BH20" s="7" t="s">
        <v>141</v>
      </c>
      <c r="BI20" s="7" t="s">
        <v>330</v>
      </c>
      <c r="BJ20" s="7" t="s">
        <v>330</v>
      </c>
      <c r="BK20" s="11" t="s">
        <v>144</v>
      </c>
      <c r="BL20" s="11" t="s">
        <v>144</v>
      </c>
      <c r="BM20" s="7" t="s">
        <v>141</v>
      </c>
      <c r="BN20" s="7" t="s">
        <v>141</v>
      </c>
      <c r="BO20" s="7" t="s">
        <v>63</v>
      </c>
      <c r="BP20" s="7" t="s">
        <v>63</v>
      </c>
      <c r="BQ20" s="11" t="s">
        <v>144</v>
      </c>
      <c r="BR20" s="7" t="s">
        <v>144</v>
      </c>
      <c r="BS20" s="13" t="s">
        <v>144</v>
      </c>
      <c r="BT20" s="7" t="str">
        <f t="shared" si="10"/>
        <v>67.1 (2.64)</v>
      </c>
      <c r="BU20" s="7" t="s">
        <v>371</v>
      </c>
      <c r="BV20" s="7" t="s">
        <v>274</v>
      </c>
      <c r="BW20" s="7" t="s">
        <v>274</v>
      </c>
      <c r="BX20" s="7" t="s">
        <v>371</v>
      </c>
      <c r="BY20" s="7" t="s">
        <v>371</v>
      </c>
      <c r="BZ20" s="7" t="s">
        <v>144</v>
      </c>
      <c r="CA20" s="7" t="s">
        <v>144</v>
      </c>
      <c r="CB20" s="7" t="s">
        <v>132</v>
      </c>
      <c r="CC20" s="7" t="s">
        <v>132</v>
      </c>
      <c r="CD20" s="7" t="s">
        <v>144</v>
      </c>
      <c r="CE20" s="7" t="s">
        <v>100</v>
      </c>
      <c r="CF20" s="13" t="s">
        <v>144</v>
      </c>
      <c r="CG20" s="13" t="s">
        <v>144</v>
      </c>
      <c r="CH20" s="11" t="s">
        <v>144</v>
      </c>
      <c r="CI20" s="13" t="s">
        <v>144</v>
      </c>
      <c r="CJ20" s="7" t="str">
        <f t="shared" si="11"/>
        <v>121.9 (4.8)</v>
      </c>
      <c r="CK20" s="7" t="s">
        <v>392</v>
      </c>
      <c r="CL20" s="7" t="s">
        <v>100</v>
      </c>
      <c r="CM20" s="7" t="s">
        <v>144</v>
      </c>
      <c r="CN20" s="7" t="s">
        <v>144</v>
      </c>
      <c r="CO20" s="7" t="s">
        <v>392</v>
      </c>
      <c r="CP20" s="11" t="s">
        <v>144</v>
      </c>
      <c r="CQ20" s="11" t="s">
        <v>144</v>
      </c>
      <c r="CR20" s="7" t="s">
        <v>144</v>
      </c>
      <c r="CS20" s="7" t="s">
        <v>100</v>
      </c>
      <c r="CT20" s="7" t="s">
        <v>144</v>
      </c>
      <c r="CU20" s="24">
        <v>350</v>
      </c>
      <c r="CV20" s="8">
        <v>14</v>
      </c>
    </row>
    <row r="21" spans="1:100" ht="19" customHeight="1" x14ac:dyDescent="0.15">
      <c r="A21" s="6">
        <v>400</v>
      </c>
      <c r="B21" s="8">
        <v>16</v>
      </c>
      <c r="C21" s="7" t="s">
        <v>11</v>
      </c>
      <c r="D21" s="7" t="s">
        <v>11</v>
      </c>
      <c r="E21" s="12" t="s">
        <v>144</v>
      </c>
      <c r="F21" s="3" t="s">
        <v>144</v>
      </c>
      <c r="G21" s="12" t="s">
        <v>163</v>
      </c>
      <c r="H21" s="3" t="str">
        <f t="shared" si="6"/>
        <v>11.2 (0.44)</v>
      </c>
      <c r="I21" s="3" t="s">
        <v>237</v>
      </c>
      <c r="J21" s="3" t="s">
        <v>114</v>
      </c>
      <c r="K21" s="3" t="s">
        <v>114</v>
      </c>
      <c r="L21" s="3" t="s">
        <v>237</v>
      </c>
      <c r="M21" s="3" t="s">
        <v>237</v>
      </c>
      <c r="N21" s="3" t="s">
        <v>237</v>
      </c>
      <c r="O21" s="3" t="s">
        <v>237</v>
      </c>
      <c r="P21" s="7" t="s">
        <v>114</v>
      </c>
      <c r="Q21" s="7" t="s">
        <v>114</v>
      </c>
      <c r="R21" s="7" t="s">
        <v>64</v>
      </c>
      <c r="S21" s="7" t="s">
        <v>64</v>
      </c>
      <c r="T21" s="12" t="s">
        <v>144</v>
      </c>
      <c r="U21" s="3" t="s">
        <v>144</v>
      </c>
      <c r="V21" s="11" t="s">
        <v>177</v>
      </c>
      <c r="W21" s="7" t="str">
        <f t="shared" si="7"/>
        <v>17.6 (0.69)</v>
      </c>
      <c r="X21" s="7" t="s">
        <v>320</v>
      </c>
      <c r="Y21" s="7" t="s">
        <v>249</v>
      </c>
      <c r="Z21" s="7" t="s">
        <v>249</v>
      </c>
      <c r="AA21" s="7" t="s">
        <v>320</v>
      </c>
      <c r="AB21" s="7" t="s">
        <v>320</v>
      </c>
      <c r="AC21" s="7" t="s">
        <v>320</v>
      </c>
      <c r="AD21" s="7" t="s">
        <v>320</v>
      </c>
      <c r="AE21" s="3" t="s">
        <v>127</v>
      </c>
      <c r="AF21" s="7" t="s">
        <v>100</v>
      </c>
      <c r="AG21" s="7" t="s">
        <v>120</v>
      </c>
      <c r="AH21" s="7" t="s">
        <v>65</v>
      </c>
      <c r="AI21" s="7" t="s">
        <v>65</v>
      </c>
      <c r="AJ21" s="12" t="s">
        <v>144</v>
      </c>
      <c r="AK21" s="3" t="s">
        <v>144</v>
      </c>
      <c r="AL21" s="11" t="s">
        <v>190</v>
      </c>
      <c r="AM21" s="7" t="str">
        <f t="shared" si="8"/>
        <v>29.8 (1.17)</v>
      </c>
      <c r="AN21" s="7" t="s">
        <v>339</v>
      </c>
      <c r="AO21" s="7" t="s">
        <v>254</v>
      </c>
      <c r="AP21" s="7" t="s">
        <v>254</v>
      </c>
      <c r="AQ21" s="7" t="s">
        <v>339</v>
      </c>
      <c r="AR21" s="7" t="s">
        <v>339</v>
      </c>
      <c r="AS21" s="7" t="s">
        <v>339</v>
      </c>
      <c r="AT21" s="7" t="s">
        <v>339</v>
      </c>
      <c r="AU21" s="7" t="s">
        <v>254</v>
      </c>
      <c r="AV21" s="7" t="s">
        <v>100</v>
      </c>
      <c r="AW21" s="12" t="s">
        <v>144</v>
      </c>
      <c r="AX21" s="3" t="s">
        <v>144</v>
      </c>
      <c r="AY21" s="12" t="s">
        <v>144</v>
      </c>
      <c r="AZ21" s="7" t="s">
        <v>66</v>
      </c>
      <c r="BA21" s="7" t="s">
        <v>66</v>
      </c>
      <c r="BB21" s="11" t="s">
        <v>144</v>
      </c>
      <c r="BC21" s="11" t="s">
        <v>144</v>
      </c>
      <c r="BD21" s="13" t="s">
        <v>144</v>
      </c>
      <c r="BE21" s="7" t="str">
        <f t="shared" si="9"/>
        <v>44.3 (1.74)</v>
      </c>
      <c r="BF21" s="7" t="s">
        <v>355</v>
      </c>
      <c r="BG21" s="7" t="s">
        <v>269</v>
      </c>
      <c r="BH21" s="7" t="s">
        <v>269</v>
      </c>
      <c r="BI21" s="7" t="s">
        <v>355</v>
      </c>
      <c r="BJ21" s="7" t="s">
        <v>355</v>
      </c>
      <c r="BK21" s="11" t="s">
        <v>144</v>
      </c>
      <c r="BL21" s="11" t="s">
        <v>144</v>
      </c>
      <c r="BM21" s="7" t="s">
        <v>295</v>
      </c>
      <c r="BN21" s="7" t="s">
        <v>100</v>
      </c>
      <c r="BO21" s="7" t="s">
        <v>67</v>
      </c>
      <c r="BP21" s="7" t="s">
        <v>67</v>
      </c>
      <c r="BQ21" s="11" t="s">
        <v>144</v>
      </c>
      <c r="BR21" s="7" t="s">
        <v>144</v>
      </c>
      <c r="BS21" s="13" t="s">
        <v>144</v>
      </c>
      <c r="BT21" s="7" t="str">
        <f t="shared" si="10"/>
        <v>76.3 (3)</v>
      </c>
      <c r="BU21" s="7" t="s">
        <v>372</v>
      </c>
      <c r="BV21" s="7" t="s">
        <v>275</v>
      </c>
      <c r="BW21" s="7" t="s">
        <v>275</v>
      </c>
      <c r="BX21" s="7" t="s">
        <v>372</v>
      </c>
      <c r="BY21" s="7" t="s">
        <v>372</v>
      </c>
      <c r="BZ21" s="7" t="s">
        <v>144</v>
      </c>
      <c r="CA21" s="7" t="s">
        <v>144</v>
      </c>
      <c r="CB21" s="7" t="s">
        <v>298</v>
      </c>
      <c r="CC21" s="7" t="s">
        <v>100</v>
      </c>
      <c r="CD21" s="7" t="s">
        <v>144</v>
      </c>
      <c r="CE21" s="7" t="s">
        <v>100</v>
      </c>
      <c r="CF21" s="13" t="s">
        <v>144</v>
      </c>
      <c r="CG21" s="13" t="s">
        <v>144</v>
      </c>
      <c r="CH21" s="11" t="s">
        <v>144</v>
      </c>
      <c r="CI21" s="13" t="s">
        <v>144</v>
      </c>
      <c r="CJ21" s="7" t="str">
        <f t="shared" si="11"/>
        <v>138.9 (5.47)</v>
      </c>
      <c r="CK21" s="7" t="s">
        <v>393</v>
      </c>
      <c r="CL21" s="7" t="s">
        <v>100</v>
      </c>
      <c r="CM21" s="7" t="s">
        <v>144</v>
      </c>
      <c r="CN21" s="7" t="s">
        <v>144</v>
      </c>
      <c r="CO21" s="7" t="s">
        <v>393</v>
      </c>
      <c r="CP21" s="11" t="s">
        <v>144</v>
      </c>
      <c r="CQ21" s="11" t="s">
        <v>144</v>
      </c>
      <c r="CR21" s="7" t="s">
        <v>144</v>
      </c>
      <c r="CS21" s="7" t="s">
        <v>100</v>
      </c>
      <c r="CT21" s="7" t="s">
        <v>144</v>
      </c>
      <c r="CU21" s="24">
        <v>400</v>
      </c>
      <c r="CV21" s="8">
        <v>16</v>
      </c>
    </row>
    <row r="22" spans="1:100" ht="20" customHeight="1" x14ac:dyDescent="0.15">
      <c r="A22" s="6">
        <v>450</v>
      </c>
      <c r="B22" s="8">
        <v>18</v>
      </c>
      <c r="C22" s="7" t="s">
        <v>68</v>
      </c>
      <c r="D22" s="7" t="s">
        <v>68</v>
      </c>
      <c r="E22" s="12" t="s">
        <v>144</v>
      </c>
      <c r="F22" s="3" t="s">
        <v>144</v>
      </c>
      <c r="G22" s="12" t="s">
        <v>164</v>
      </c>
      <c r="H22" s="3" t="str">
        <f t="shared" si="6"/>
        <v>12 (0.47)</v>
      </c>
      <c r="I22" s="3" t="s">
        <v>304</v>
      </c>
      <c r="J22" s="3" t="s">
        <v>239</v>
      </c>
      <c r="K22" s="3" t="s">
        <v>239</v>
      </c>
      <c r="L22" s="3" t="s">
        <v>304</v>
      </c>
      <c r="M22" s="3" t="s">
        <v>304</v>
      </c>
      <c r="N22" s="3" t="s">
        <v>304</v>
      </c>
      <c r="O22" s="3" t="s">
        <v>304</v>
      </c>
      <c r="P22" s="3" t="s">
        <v>239</v>
      </c>
      <c r="Q22" s="7" t="s">
        <v>100</v>
      </c>
      <c r="R22" s="7" t="s">
        <v>26</v>
      </c>
      <c r="S22" s="7" t="s">
        <v>26</v>
      </c>
      <c r="T22" s="12" t="s">
        <v>144</v>
      </c>
      <c r="U22" s="3" t="s">
        <v>144</v>
      </c>
      <c r="V22" s="11" t="s">
        <v>178</v>
      </c>
      <c r="W22" s="7" t="str">
        <f t="shared" si="7"/>
        <v>19.3 (0.76)</v>
      </c>
      <c r="X22" s="7" t="s">
        <v>321</v>
      </c>
      <c r="Y22" s="7" t="s">
        <v>245</v>
      </c>
      <c r="Z22" s="7" t="s">
        <v>245</v>
      </c>
      <c r="AA22" s="7" t="s">
        <v>321</v>
      </c>
      <c r="AB22" s="7" t="s">
        <v>321</v>
      </c>
      <c r="AC22" s="7" t="s">
        <v>321</v>
      </c>
      <c r="AD22" s="7" t="s">
        <v>321</v>
      </c>
      <c r="AE22" s="7" t="s">
        <v>245</v>
      </c>
      <c r="AF22" s="7" t="s">
        <v>100</v>
      </c>
      <c r="AG22" s="7" t="s">
        <v>78</v>
      </c>
      <c r="AH22" s="7" t="s">
        <v>69</v>
      </c>
      <c r="AI22" s="7" t="s">
        <v>69</v>
      </c>
      <c r="AJ22" s="12" t="s">
        <v>144</v>
      </c>
      <c r="AK22" s="3" t="s">
        <v>144</v>
      </c>
      <c r="AL22" s="11" t="s">
        <v>191</v>
      </c>
      <c r="AM22" s="7" t="str">
        <f t="shared" si="8"/>
        <v>33.2 (1.31)</v>
      </c>
      <c r="AN22" s="7" t="s">
        <v>340</v>
      </c>
      <c r="AO22" s="7" t="s">
        <v>260</v>
      </c>
      <c r="AP22" s="7" t="s">
        <v>260</v>
      </c>
      <c r="AQ22" s="7" t="s">
        <v>340</v>
      </c>
      <c r="AR22" s="7" t="s">
        <v>340</v>
      </c>
      <c r="AS22" s="7" t="s">
        <v>340</v>
      </c>
      <c r="AT22" s="7" t="s">
        <v>340</v>
      </c>
      <c r="AU22" s="7" t="s">
        <v>294</v>
      </c>
      <c r="AV22" s="7" t="s">
        <v>100</v>
      </c>
      <c r="AW22" s="12" t="s">
        <v>144</v>
      </c>
      <c r="AX22" s="3" t="s">
        <v>144</v>
      </c>
      <c r="AY22" s="12" t="s">
        <v>144</v>
      </c>
      <c r="AZ22" s="7" t="s">
        <v>70</v>
      </c>
      <c r="BA22" s="7" t="s">
        <v>70</v>
      </c>
      <c r="BB22" s="11" t="s">
        <v>144</v>
      </c>
      <c r="BC22" s="11" t="s">
        <v>144</v>
      </c>
      <c r="BD22" s="13" t="s">
        <v>144</v>
      </c>
      <c r="BE22" s="7" t="str">
        <f t="shared" si="9"/>
        <v>49.6 (1.95)</v>
      </c>
      <c r="BF22" s="7" t="s">
        <v>356</v>
      </c>
      <c r="BG22" s="7" t="s">
        <v>130</v>
      </c>
      <c r="BH22" s="7" t="s">
        <v>130</v>
      </c>
      <c r="BI22" s="7" t="s">
        <v>356</v>
      </c>
      <c r="BJ22" s="7" t="s">
        <v>356</v>
      </c>
      <c r="BK22" s="11" t="s">
        <v>144</v>
      </c>
      <c r="BL22" s="11" t="s">
        <v>144</v>
      </c>
      <c r="BM22" s="7" t="s">
        <v>130</v>
      </c>
      <c r="BN22" s="7" t="s">
        <v>100</v>
      </c>
      <c r="BO22" s="7" t="s">
        <v>71</v>
      </c>
      <c r="BP22" s="7" t="s">
        <v>71</v>
      </c>
      <c r="BQ22" s="11" t="s">
        <v>144</v>
      </c>
      <c r="BR22" s="7" t="s">
        <v>144</v>
      </c>
      <c r="BS22" s="13" t="s">
        <v>144</v>
      </c>
      <c r="BT22" s="7" t="str">
        <f t="shared" si="10"/>
        <v>85.5 (3.37)</v>
      </c>
      <c r="BU22" s="7" t="s">
        <v>373</v>
      </c>
      <c r="BV22" s="7" t="s">
        <v>276</v>
      </c>
      <c r="BW22" s="7" t="s">
        <v>276</v>
      </c>
      <c r="BX22" s="7" t="s">
        <v>373</v>
      </c>
      <c r="BY22" s="7" t="s">
        <v>373</v>
      </c>
      <c r="BZ22" s="7" t="s">
        <v>144</v>
      </c>
      <c r="CA22" s="7" t="s">
        <v>144</v>
      </c>
      <c r="CB22" s="7" t="s">
        <v>276</v>
      </c>
      <c r="CC22" s="7" t="s">
        <v>100</v>
      </c>
      <c r="CD22" s="7" t="s">
        <v>144</v>
      </c>
      <c r="CE22" s="7" t="s">
        <v>100</v>
      </c>
      <c r="CF22" s="13" t="s">
        <v>144</v>
      </c>
      <c r="CG22" s="13" t="s">
        <v>144</v>
      </c>
      <c r="CH22" s="11" t="s">
        <v>144</v>
      </c>
      <c r="CI22" s="13" t="s">
        <v>144</v>
      </c>
      <c r="CJ22" s="7" t="str">
        <f t="shared" si="11"/>
        <v>155.9 (6.14)</v>
      </c>
      <c r="CK22" s="7" t="s">
        <v>394</v>
      </c>
      <c r="CL22" s="7" t="s">
        <v>100</v>
      </c>
      <c r="CM22" s="7" t="s">
        <v>144</v>
      </c>
      <c r="CN22" s="7" t="s">
        <v>144</v>
      </c>
      <c r="CO22" s="7" t="s">
        <v>394</v>
      </c>
      <c r="CP22" s="11" t="s">
        <v>144</v>
      </c>
      <c r="CQ22" s="11" t="s">
        <v>144</v>
      </c>
      <c r="CR22" s="7" t="s">
        <v>144</v>
      </c>
      <c r="CS22" s="7" t="s">
        <v>100</v>
      </c>
      <c r="CT22" s="7" t="s">
        <v>144</v>
      </c>
      <c r="CU22" s="24">
        <v>450</v>
      </c>
      <c r="CV22" s="8">
        <v>18</v>
      </c>
    </row>
    <row r="23" spans="1:100" ht="20" customHeight="1" x14ac:dyDescent="0.15">
      <c r="A23" s="6">
        <v>500</v>
      </c>
      <c r="B23" s="8">
        <v>20</v>
      </c>
      <c r="C23" s="7" t="s">
        <v>72</v>
      </c>
      <c r="D23" s="7" t="s">
        <v>72</v>
      </c>
      <c r="E23" s="12" t="s">
        <v>144</v>
      </c>
      <c r="F23" s="3" t="s">
        <v>144</v>
      </c>
      <c r="G23" s="12" t="s">
        <v>165</v>
      </c>
      <c r="H23" s="3" t="str">
        <f t="shared" si="6"/>
        <v>12.9 (0.51)</v>
      </c>
      <c r="I23" s="3" t="s">
        <v>305</v>
      </c>
      <c r="J23" s="3" t="s">
        <v>227</v>
      </c>
      <c r="K23" s="3" t="s">
        <v>227</v>
      </c>
      <c r="L23" s="3" t="s">
        <v>305</v>
      </c>
      <c r="M23" s="3" t="s">
        <v>305</v>
      </c>
      <c r="N23" s="3" t="s">
        <v>305</v>
      </c>
      <c r="O23" s="3" t="s">
        <v>305</v>
      </c>
      <c r="P23" s="3" t="s">
        <v>140</v>
      </c>
      <c r="Q23" s="7" t="s">
        <v>100</v>
      </c>
      <c r="R23" s="7" t="s">
        <v>73</v>
      </c>
      <c r="S23" s="7" t="s">
        <v>73</v>
      </c>
      <c r="T23" s="12" t="s">
        <v>144</v>
      </c>
      <c r="U23" s="3" t="s">
        <v>144</v>
      </c>
      <c r="V23" s="11" t="s">
        <v>179</v>
      </c>
      <c r="W23" s="7" t="str">
        <f t="shared" si="7"/>
        <v>20.9 (0.82)</v>
      </c>
      <c r="X23" s="7" t="s">
        <v>322</v>
      </c>
      <c r="Y23" s="7" t="s">
        <v>250</v>
      </c>
      <c r="Z23" s="7" t="s">
        <v>250</v>
      </c>
      <c r="AA23" s="7" t="s">
        <v>322</v>
      </c>
      <c r="AB23" s="7" t="s">
        <v>322</v>
      </c>
      <c r="AC23" s="7" t="s">
        <v>322</v>
      </c>
      <c r="AD23" s="7" t="s">
        <v>322</v>
      </c>
      <c r="AE23" s="7" t="s">
        <v>96</v>
      </c>
      <c r="AF23" s="7" t="s">
        <v>100</v>
      </c>
      <c r="AG23" s="7" t="s">
        <v>85</v>
      </c>
      <c r="AH23" s="7" t="s">
        <v>74</v>
      </c>
      <c r="AI23" s="7" t="s">
        <v>74</v>
      </c>
      <c r="AJ23" s="12" t="s">
        <v>144</v>
      </c>
      <c r="AK23" s="3" t="s">
        <v>144</v>
      </c>
      <c r="AL23" s="11" t="s">
        <v>192</v>
      </c>
      <c r="AM23" s="7" t="str">
        <f t="shared" si="8"/>
        <v>36.5 (1.44)</v>
      </c>
      <c r="AN23" s="7" t="s">
        <v>123</v>
      </c>
      <c r="AO23" s="7" t="s">
        <v>261</v>
      </c>
      <c r="AP23" s="7" t="s">
        <v>261</v>
      </c>
      <c r="AQ23" s="7" t="s">
        <v>123</v>
      </c>
      <c r="AR23" s="7" t="s">
        <v>123</v>
      </c>
      <c r="AS23" s="7" t="s">
        <v>123</v>
      </c>
      <c r="AT23" s="7" t="s">
        <v>123</v>
      </c>
      <c r="AU23" s="7" t="s">
        <v>235</v>
      </c>
      <c r="AV23" s="7" t="s">
        <v>100</v>
      </c>
      <c r="AW23" s="12" t="s">
        <v>144</v>
      </c>
      <c r="AX23" s="3" t="s">
        <v>144</v>
      </c>
      <c r="AY23" s="12" t="s">
        <v>144</v>
      </c>
      <c r="AZ23" s="7" t="s">
        <v>75</v>
      </c>
      <c r="BA23" s="7" t="s">
        <v>75</v>
      </c>
      <c r="BB23" s="11" t="s">
        <v>144</v>
      </c>
      <c r="BC23" s="11" t="s">
        <v>144</v>
      </c>
      <c r="BD23" s="13" t="s">
        <v>144</v>
      </c>
      <c r="BE23" s="7" t="str">
        <f t="shared" si="9"/>
        <v>54.8 (2.16)</v>
      </c>
      <c r="BF23" s="7" t="s">
        <v>357</v>
      </c>
      <c r="BG23" s="7" t="s">
        <v>270</v>
      </c>
      <c r="BH23" s="7" t="s">
        <v>270</v>
      </c>
      <c r="BI23" s="7" t="s">
        <v>357</v>
      </c>
      <c r="BJ23" s="7" t="s">
        <v>357</v>
      </c>
      <c r="BK23" s="11" t="s">
        <v>144</v>
      </c>
      <c r="BL23" s="11" t="s">
        <v>144</v>
      </c>
      <c r="BM23" s="7" t="s">
        <v>270</v>
      </c>
      <c r="BN23" s="7" t="s">
        <v>100</v>
      </c>
      <c r="BO23" s="7" t="s">
        <v>76</v>
      </c>
      <c r="BP23" s="7" t="s">
        <v>76</v>
      </c>
      <c r="BQ23" s="11" t="s">
        <v>144</v>
      </c>
      <c r="BR23" s="7" t="s">
        <v>144</v>
      </c>
      <c r="BS23" s="13" t="s">
        <v>144</v>
      </c>
      <c r="BT23" s="7" t="str">
        <f t="shared" si="10"/>
        <v>94.8 (3.73)</v>
      </c>
      <c r="BU23" s="7" t="s">
        <v>374</v>
      </c>
      <c r="BV23" s="7" t="s">
        <v>277</v>
      </c>
      <c r="BW23" s="7" t="s">
        <v>277</v>
      </c>
      <c r="BX23" s="7" t="s">
        <v>374</v>
      </c>
      <c r="BY23" s="7" t="s">
        <v>374</v>
      </c>
      <c r="BZ23" s="7" t="s">
        <v>144</v>
      </c>
      <c r="CA23" s="7" t="s">
        <v>144</v>
      </c>
      <c r="CB23" s="7" t="s">
        <v>299</v>
      </c>
      <c r="CC23" s="7" t="s">
        <v>100</v>
      </c>
      <c r="CD23" s="7" t="s">
        <v>144</v>
      </c>
      <c r="CE23" s="7" t="s">
        <v>100</v>
      </c>
      <c r="CF23" s="13" t="s">
        <v>144</v>
      </c>
      <c r="CG23" s="13" t="s">
        <v>144</v>
      </c>
      <c r="CH23" s="11" t="s">
        <v>144</v>
      </c>
      <c r="CI23" s="13" t="s">
        <v>144</v>
      </c>
      <c r="CJ23" s="7" t="str">
        <f t="shared" si="11"/>
        <v>173 (6.81)</v>
      </c>
      <c r="CK23" s="7" t="s">
        <v>395</v>
      </c>
      <c r="CL23" s="7" t="s">
        <v>100</v>
      </c>
      <c r="CM23" s="7" t="s">
        <v>144</v>
      </c>
      <c r="CN23" s="7" t="s">
        <v>144</v>
      </c>
      <c r="CO23" s="7" t="s">
        <v>395</v>
      </c>
      <c r="CP23" s="11" t="s">
        <v>144</v>
      </c>
      <c r="CQ23" s="11" t="s">
        <v>144</v>
      </c>
      <c r="CR23" s="7" t="s">
        <v>144</v>
      </c>
      <c r="CS23" s="7" t="s">
        <v>100</v>
      </c>
      <c r="CT23" s="7" t="s">
        <v>144</v>
      </c>
      <c r="CU23" s="24">
        <v>500</v>
      </c>
      <c r="CV23" s="8">
        <v>20</v>
      </c>
    </row>
    <row r="24" spans="1:100" ht="20" customHeight="1" x14ac:dyDescent="0.15">
      <c r="A24" s="6">
        <v>600</v>
      </c>
      <c r="B24" s="8">
        <v>24</v>
      </c>
      <c r="C24" s="7" t="s">
        <v>77</v>
      </c>
      <c r="D24" s="7" t="s">
        <v>77</v>
      </c>
      <c r="E24" s="12" t="s">
        <v>144</v>
      </c>
      <c r="F24" s="3" t="s">
        <v>144</v>
      </c>
      <c r="G24" s="12" t="s">
        <v>166</v>
      </c>
      <c r="H24" s="3" t="str">
        <f t="shared" si="6"/>
        <v>14.5 (0.57)</v>
      </c>
      <c r="I24" s="3" t="s">
        <v>230</v>
      </c>
      <c r="J24" s="3" t="s">
        <v>240</v>
      </c>
      <c r="K24" s="3" t="s">
        <v>240</v>
      </c>
      <c r="L24" s="3" t="s">
        <v>230</v>
      </c>
      <c r="M24" s="3" t="s">
        <v>230</v>
      </c>
      <c r="N24" s="3" t="s">
        <v>230</v>
      </c>
      <c r="O24" s="3" t="s">
        <v>230</v>
      </c>
      <c r="P24" s="3" t="s">
        <v>240</v>
      </c>
      <c r="Q24" s="7" t="s">
        <v>100</v>
      </c>
      <c r="R24" s="7" t="s">
        <v>78</v>
      </c>
      <c r="S24" s="7" t="s">
        <v>78</v>
      </c>
      <c r="T24" s="12" t="s">
        <v>144</v>
      </c>
      <c r="U24" s="3" t="s">
        <v>144</v>
      </c>
      <c r="V24" s="11" t="s">
        <v>180</v>
      </c>
      <c r="W24" s="7" t="str">
        <f t="shared" si="7"/>
        <v>24.2 (0.95)</v>
      </c>
      <c r="X24" s="7" t="s">
        <v>323</v>
      </c>
      <c r="Y24" s="7" t="s">
        <v>134</v>
      </c>
      <c r="Z24" s="7" t="s">
        <v>134</v>
      </c>
      <c r="AA24" s="7" t="s">
        <v>323</v>
      </c>
      <c r="AB24" s="7" t="s">
        <v>323</v>
      </c>
      <c r="AC24" s="7" t="s">
        <v>323</v>
      </c>
      <c r="AD24" s="7" t="s">
        <v>323</v>
      </c>
      <c r="AE24" s="7" t="s">
        <v>134</v>
      </c>
      <c r="AF24" s="7" t="s">
        <v>100</v>
      </c>
      <c r="AG24" s="7" t="s">
        <v>123</v>
      </c>
      <c r="AH24" s="7" t="s">
        <v>79</v>
      </c>
      <c r="AI24" s="7" t="s">
        <v>79</v>
      </c>
      <c r="AJ24" s="12" t="s">
        <v>144</v>
      </c>
      <c r="AK24" s="3" t="s">
        <v>144</v>
      </c>
      <c r="AL24" s="11" t="s">
        <v>193</v>
      </c>
      <c r="AM24" s="7" t="str">
        <f t="shared" si="8"/>
        <v>43.3 (1.7)</v>
      </c>
      <c r="AN24" s="7" t="s">
        <v>341</v>
      </c>
      <c r="AO24" s="7" t="s">
        <v>262</v>
      </c>
      <c r="AP24" s="7" t="s">
        <v>262</v>
      </c>
      <c r="AQ24" s="7" t="s">
        <v>341</v>
      </c>
      <c r="AR24" s="7" t="s">
        <v>341</v>
      </c>
      <c r="AS24" s="7" t="s">
        <v>341</v>
      </c>
      <c r="AT24" s="7" t="s">
        <v>341</v>
      </c>
      <c r="AU24" s="7" t="s">
        <v>262</v>
      </c>
      <c r="AV24" s="7" t="s">
        <v>100</v>
      </c>
      <c r="AW24" s="12" t="s">
        <v>144</v>
      </c>
      <c r="AX24" s="3" t="s">
        <v>144</v>
      </c>
      <c r="AY24" s="12" t="s">
        <v>144</v>
      </c>
      <c r="AZ24" s="7" t="s">
        <v>80</v>
      </c>
      <c r="BA24" s="7" t="s">
        <v>80</v>
      </c>
      <c r="BB24" s="11" t="s">
        <v>144</v>
      </c>
      <c r="BC24" s="11" t="s">
        <v>144</v>
      </c>
      <c r="BD24" s="13" t="s">
        <v>144</v>
      </c>
      <c r="BE24" s="7" t="str">
        <f t="shared" si="9"/>
        <v>65.2 (2.57)</v>
      </c>
      <c r="BF24" s="7" t="s">
        <v>358</v>
      </c>
      <c r="BG24" s="7" t="s">
        <v>271</v>
      </c>
      <c r="BH24" s="7" t="s">
        <v>271</v>
      </c>
      <c r="BI24" s="7" t="s">
        <v>358</v>
      </c>
      <c r="BJ24" s="7" t="s">
        <v>358</v>
      </c>
      <c r="BK24" s="11" t="s">
        <v>144</v>
      </c>
      <c r="BL24" s="11" t="s">
        <v>144</v>
      </c>
      <c r="BM24" s="7" t="s">
        <v>296</v>
      </c>
      <c r="BN24" s="7" t="s">
        <v>100</v>
      </c>
      <c r="BO24" s="7" t="s">
        <v>81</v>
      </c>
      <c r="BP24" s="7" t="s">
        <v>81</v>
      </c>
      <c r="BQ24" s="11" t="s">
        <v>144</v>
      </c>
      <c r="BR24" s="7" t="s">
        <v>144</v>
      </c>
      <c r="BS24" s="13" t="s">
        <v>144</v>
      </c>
      <c r="BT24" s="7" t="str">
        <f t="shared" si="10"/>
        <v>113.2 (4.46)</v>
      </c>
      <c r="BU24" s="7" t="s">
        <v>375</v>
      </c>
      <c r="BV24" s="7" t="s">
        <v>278</v>
      </c>
      <c r="BW24" s="7" t="s">
        <v>278</v>
      </c>
      <c r="BX24" s="7" t="s">
        <v>375</v>
      </c>
      <c r="BY24" s="7" t="s">
        <v>375</v>
      </c>
      <c r="BZ24" s="7" t="s">
        <v>144</v>
      </c>
      <c r="CA24" s="7" t="s">
        <v>144</v>
      </c>
      <c r="CB24" s="7" t="s">
        <v>278</v>
      </c>
      <c r="CC24" s="7" t="s">
        <v>100</v>
      </c>
      <c r="CD24" s="7" t="s">
        <v>144</v>
      </c>
      <c r="CE24" s="7" t="s">
        <v>100</v>
      </c>
      <c r="CF24" s="13" t="s">
        <v>144</v>
      </c>
      <c r="CG24" s="13" t="s">
        <v>144</v>
      </c>
      <c r="CH24" s="11" t="s">
        <v>144</v>
      </c>
      <c r="CI24" s="13" t="s">
        <v>144</v>
      </c>
      <c r="CJ24" s="7" t="str">
        <f t="shared" si="11"/>
        <v>207.1 (8.15)</v>
      </c>
      <c r="CK24" s="7" t="s">
        <v>396</v>
      </c>
      <c r="CL24" s="7" t="s">
        <v>100</v>
      </c>
      <c r="CM24" s="7" t="s">
        <v>144</v>
      </c>
      <c r="CN24" s="7" t="s">
        <v>144</v>
      </c>
      <c r="CO24" s="7" t="s">
        <v>396</v>
      </c>
      <c r="CP24" s="11" t="s">
        <v>144</v>
      </c>
      <c r="CQ24" s="11" t="s">
        <v>144</v>
      </c>
      <c r="CR24" s="7" t="s">
        <v>144</v>
      </c>
      <c r="CS24" s="7" t="s">
        <v>100</v>
      </c>
      <c r="CT24" s="7" t="s">
        <v>144</v>
      </c>
      <c r="CU24" s="24">
        <v>600</v>
      </c>
      <c r="CV24" s="8">
        <v>24</v>
      </c>
    </row>
    <row r="25" spans="1:100" ht="19" customHeight="1" x14ac:dyDescent="0.15">
      <c r="A25" s="6">
        <v>650</v>
      </c>
      <c r="B25" s="8">
        <v>26</v>
      </c>
      <c r="C25" s="7" t="s">
        <v>82</v>
      </c>
      <c r="D25" s="12" t="s">
        <v>144</v>
      </c>
      <c r="E25" s="12" t="s">
        <v>144</v>
      </c>
      <c r="F25" s="3" t="s">
        <v>144</v>
      </c>
      <c r="G25" s="12" t="s">
        <v>144</v>
      </c>
      <c r="H25" s="3" t="str">
        <f t="shared" si="6"/>
        <v>15.3 (0.6)</v>
      </c>
      <c r="I25" s="3" t="s">
        <v>306</v>
      </c>
      <c r="J25" s="3" t="s">
        <v>122</v>
      </c>
      <c r="K25" s="3" t="s">
        <v>122</v>
      </c>
      <c r="L25" s="3" t="s">
        <v>306</v>
      </c>
      <c r="M25" s="3" t="s">
        <v>306</v>
      </c>
      <c r="N25" s="3" t="s">
        <v>144</v>
      </c>
      <c r="O25" s="3" t="s">
        <v>306</v>
      </c>
      <c r="P25" s="7" t="s">
        <v>100</v>
      </c>
      <c r="Q25" s="7" t="s">
        <v>100</v>
      </c>
      <c r="R25" s="7" t="s">
        <v>83</v>
      </c>
      <c r="S25" s="12" t="s">
        <v>144</v>
      </c>
      <c r="T25" s="12" t="s">
        <v>144</v>
      </c>
      <c r="U25" s="3" t="s">
        <v>144</v>
      </c>
      <c r="V25" s="11" t="s">
        <v>144</v>
      </c>
      <c r="W25" s="7" t="str">
        <f t="shared" si="7"/>
        <v>25.9 (1.02)</v>
      </c>
      <c r="X25" s="7" t="s">
        <v>324</v>
      </c>
      <c r="Y25" s="7" t="s">
        <v>251</v>
      </c>
      <c r="Z25" s="7" t="s">
        <v>251</v>
      </c>
      <c r="AA25" s="7" t="s">
        <v>324</v>
      </c>
      <c r="AB25" s="7" t="s">
        <v>324</v>
      </c>
      <c r="AC25" s="7" t="s">
        <v>144</v>
      </c>
      <c r="AD25" s="7" t="s">
        <v>324</v>
      </c>
      <c r="AE25" s="7" t="s">
        <v>100</v>
      </c>
      <c r="AF25" s="7" t="s">
        <v>100</v>
      </c>
      <c r="AG25" s="7" t="s">
        <v>100</v>
      </c>
      <c r="AH25" s="7" t="s">
        <v>100</v>
      </c>
      <c r="AI25" s="13" t="s">
        <v>144</v>
      </c>
      <c r="AJ25" s="12" t="s">
        <v>144</v>
      </c>
      <c r="AK25" s="3" t="s">
        <v>144</v>
      </c>
      <c r="AL25" s="11" t="s">
        <v>144</v>
      </c>
      <c r="AM25" s="7" t="str">
        <f t="shared" si="8"/>
        <v>46.7 (1.84)</v>
      </c>
      <c r="AN25" s="7" t="s">
        <v>342</v>
      </c>
      <c r="AO25" s="7" t="s">
        <v>144</v>
      </c>
      <c r="AP25" s="7" t="s">
        <v>144</v>
      </c>
      <c r="AQ25" s="7" t="s">
        <v>144</v>
      </c>
      <c r="AR25" s="7" t="s">
        <v>342</v>
      </c>
      <c r="AS25" s="3" t="s">
        <v>144</v>
      </c>
      <c r="AT25" s="3" t="s">
        <v>342</v>
      </c>
      <c r="AU25" s="7" t="s">
        <v>100</v>
      </c>
      <c r="AV25" s="7" t="s">
        <v>100</v>
      </c>
      <c r="AW25" s="12" t="s">
        <v>144</v>
      </c>
      <c r="AX25" s="3" t="s">
        <v>144</v>
      </c>
      <c r="AY25" s="12" t="s">
        <v>144</v>
      </c>
      <c r="AZ25" s="7" t="s">
        <v>100</v>
      </c>
      <c r="BA25" s="13" t="s">
        <v>144</v>
      </c>
      <c r="BB25" s="11" t="s">
        <v>144</v>
      </c>
      <c r="BC25" s="11" t="s">
        <v>144</v>
      </c>
      <c r="BD25" s="13" t="s">
        <v>144</v>
      </c>
      <c r="BE25" s="7" t="str">
        <f t="shared" si="9"/>
        <v>70.5 (2.78)</v>
      </c>
      <c r="BF25" s="7" t="s">
        <v>359</v>
      </c>
      <c r="BG25" s="7" t="s">
        <v>144</v>
      </c>
      <c r="BH25" s="7" t="s">
        <v>144</v>
      </c>
      <c r="BI25" s="7" t="s">
        <v>144</v>
      </c>
      <c r="BJ25" s="7" t="s">
        <v>359</v>
      </c>
      <c r="BK25" s="11" t="s">
        <v>144</v>
      </c>
      <c r="BL25" s="11" t="s">
        <v>144</v>
      </c>
      <c r="BM25" s="7" t="s">
        <v>100</v>
      </c>
      <c r="BN25" s="7" t="s">
        <v>100</v>
      </c>
      <c r="BO25" s="7" t="s">
        <v>100</v>
      </c>
      <c r="BP25" s="11" t="s">
        <v>144</v>
      </c>
      <c r="BQ25" s="11" t="s">
        <v>144</v>
      </c>
      <c r="BR25" s="7" t="s">
        <v>144</v>
      </c>
      <c r="BS25" s="13" t="s">
        <v>144</v>
      </c>
      <c r="BT25" s="7" t="str">
        <f t="shared" si="10"/>
        <v>122.4 (4.82)</v>
      </c>
      <c r="BU25" s="7" t="s">
        <v>376</v>
      </c>
      <c r="BV25" s="7" t="s">
        <v>100</v>
      </c>
      <c r="BW25" s="7" t="s">
        <v>144</v>
      </c>
      <c r="BX25" s="7" t="s">
        <v>144</v>
      </c>
      <c r="BY25" s="7" t="s">
        <v>376</v>
      </c>
      <c r="BZ25" s="7" t="s">
        <v>144</v>
      </c>
      <c r="CA25" s="7" t="s">
        <v>144</v>
      </c>
      <c r="CB25" s="7" t="s">
        <v>100</v>
      </c>
      <c r="CC25" s="7" t="s">
        <v>100</v>
      </c>
      <c r="CD25" s="7" t="s">
        <v>144</v>
      </c>
      <c r="CE25" s="7" t="s">
        <v>100</v>
      </c>
      <c r="CF25" s="13" t="s">
        <v>144</v>
      </c>
      <c r="CG25" s="13" t="s">
        <v>144</v>
      </c>
      <c r="CH25" s="11" t="s">
        <v>144</v>
      </c>
      <c r="CI25" s="13" t="s">
        <v>144</v>
      </c>
      <c r="CJ25" s="7" t="str">
        <f t="shared" si="11"/>
        <v>224.1 (8.82)</v>
      </c>
      <c r="CK25" s="7" t="s">
        <v>397</v>
      </c>
      <c r="CL25" s="7" t="s">
        <v>100</v>
      </c>
      <c r="CM25" s="7" t="s">
        <v>144</v>
      </c>
      <c r="CN25" s="7" t="s">
        <v>144</v>
      </c>
      <c r="CO25" s="7" t="s">
        <v>397</v>
      </c>
      <c r="CP25" s="11" t="s">
        <v>144</v>
      </c>
      <c r="CQ25" s="11" t="s">
        <v>144</v>
      </c>
      <c r="CR25" s="7" t="s">
        <v>100</v>
      </c>
      <c r="CS25" s="7" t="s">
        <v>100</v>
      </c>
      <c r="CT25" s="7" t="s">
        <v>144</v>
      </c>
      <c r="CU25" s="24">
        <v>650</v>
      </c>
      <c r="CV25" s="8">
        <v>26</v>
      </c>
    </row>
    <row r="26" spans="1:100" ht="20" customHeight="1" x14ac:dyDescent="0.15">
      <c r="A26" s="6">
        <v>700</v>
      </c>
      <c r="B26" s="8">
        <v>28</v>
      </c>
      <c r="C26" s="7" t="s">
        <v>84</v>
      </c>
      <c r="D26" s="12" t="s">
        <v>144</v>
      </c>
      <c r="E26" s="12" t="s">
        <v>144</v>
      </c>
      <c r="F26" s="3" t="s">
        <v>144</v>
      </c>
      <c r="G26" s="12" t="s">
        <v>144</v>
      </c>
      <c r="H26" s="3" t="str">
        <f t="shared" si="6"/>
        <v>16.1 (0.63)</v>
      </c>
      <c r="I26" s="3" t="s">
        <v>307</v>
      </c>
      <c r="J26" s="3" t="s">
        <v>126</v>
      </c>
      <c r="K26" s="3" t="s">
        <v>126</v>
      </c>
      <c r="L26" s="3" t="s">
        <v>307</v>
      </c>
      <c r="M26" s="3" t="s">
        <v>307</v>
      </c>
      <c r="N26" s="3" t="s">
        <v>144</v>
      </c>
      <c r="O26" s="3" t="s">
        <v>307</v>
      </c>
      <c r="P26" s="7" t="s">
        <v>100</v>
      </c>
      <c r="Q26" s="7" t="s">
        <v>100</v>
      </c>
      <c r="R26" s="7" t="s">
        <v>85</v>
      </c>
      <c r="S26" s="12" t="s">
        <v>144</v>
      </c>
      <c r="T26" s="12" t="s">
        <v>144</v>
      </c>
      <c r="U26" s="3" t="s">
        <v>144</v>
      </c>
      <c r="V26" s="11" t="s">
        <v>144</v>
      </c>
      <c r="W26" s="7" t="str">
        <f t="shared" si="7"/>
        <v>27.5 (1.08)</v>
      </c>
      <c r="X26" s="7" t="s">
        <v>325</v>
      </c>
      <c r="Y26" s="7" t="s">
        <v>242</v>
      </c>
      <c r="Z26" s="7" t="s">
        <v>242</v>
      </c>
      <c r="AA26" s="7" t="s">
        <v>325</v>
      </c>
      <c r="AB26" s="7" t="s">
        <v>325</v>
      </c>
      <c r="AC26" s="7" t="s">
        <v>144</v>
      </c>
      <c r="AD26" s="7" t="s">
        <v>325</v>
      </c>
      <c r="AE26" s="7" t="s">
        <v>100</v>
      </c>
      <c r="AF26" s="7" t="s">
        <v>100</v>
      </c>
      <c r="AG26" s="7" t="s">
        <v>100</v>
      </c>
      <c r="AH26" s="7" t="s">
        <v>100</v>
      </c>
      <c r="AI26" s="13" t="s">
        <v>144</v>
      </c>
      <c r="AJ26" s="12" t="s">
        <v>144</v>
      </c>
      <c r="AK26" s="3" t="s">
        <v>144</v>
      </c>
      <c r="AL26" s="11" t="s">
        <v>144</v>
      </c>
      <c r="AM26" s="7" t="str">
        <f t="shared" si="8"/>
        <v>50 (1.97)</v>
      </c>
      <c r="AN26" s="7" t="s">
        <v>232</v>
      </c>
      <c r="AO26" s="7" t="s">
        <v>144</v>
      </c>
      <c r="AP26" s="7" t="s">
        <v>144</v>
      </c>
      <c r="AQ26" s="7" t="s">
        <v>144</v>
      </c>
      <c r="AR26" s="7" t="s">
        <v>232</v>
      </c>
      <c r="AS26" s="3" t="s">
        <v>144</v>
      </c>
      <c r="AT26" s="3" t="s">
        <v>232</v>
      </c>
      <c r="AU26" s="7" t="s">
        <v>100</v>
      </c>
      <c r="AV26" s="7" t="s">
        <v>100</v>
      </c>
      <c r="AW26" s="12" t="s">
        <v>144</v>
      </c>
      <c r="AX26" s="3" t="s">
        <v>144</v>
      </c>
      <c r="AY26" s="12" t="s">
        <v>144</v>
      </c>
      <c r="AZ26" s="7" t="s">
        <v>100</v>
      </c>
      <c r="BA26" s="13" t="s">
        <v>144</v>
      </c>
      <c r="BB26" s="11" t="s">
        <v>144</v>
      </c>
      <c r="BC26" s="11" t="s">
        <v>144</v>
      </c>
      <c r="BD26" s="13" t="s">
        <v>144</v>
      </c>
      <c r="BE26" s="7" t="str">
        <f t="shared" si="9"/>
        <v>75.7 (2.98)</v>
      </c>
      <c r="BF26" s="7" t="s">
        <v>360</v>
      </c>
      <c r="BG26" s="7" t="s">
        <v>144</v>
      </c>
      <c r="BH26" s="7" t="s">
        <v>144</v>
      </c>
      <c r="BI26" s="7" t="s">
        <v>144</v>
      </c>
      <c r="BJ26" s="7" t="s">
        <v>360</v>
      </c>
      <c r="BK26" s="11" t="s">
        <v>144</v>
      </c>
      <c r="BL26" s="11" t="s">
        <v>144</v>
      </c>
      <c r="BM26" s="7" t="s">
        <v>100</v>
      </c>
      <c r="BN26" s="7" t="s">
        <v>100</v>
      </c>
      <c r="BO26" s="7" t="s">
        <v>100</v>
      </c>
      <c r="BP26" s="11" t="s">
        <v>144</v>
      </c>
      <c r="BQ26" s="11" t="s">
        <v>144</v>
      </c>
      <c r="BR26" s="7" t="s">
        <v>144</v>
      </c>
      <c r="BS26" s="13" t="s">
        <v>144</v>
      </c>
      <c r="BT26" s="7" t="str">
        <f t="shared" si="10"/>
        <v>131.6 (5.18)</v>
      </c>
      <c r="BU26" s="7" t="s">
        <v>377</v>
      </c>
      <c r="BV26" s="7" t="s">
        <v>100</v>
      </c>
      <c r="BW26" s="7" t="s">
        <v>144</v>
      </c>
      <c r="BX26" s="7" t="s">
        <v>144</v>
      </c>
      <c r="BY26" s="7" t="s">
        <v>377</v>
      </c>
      <c r="BZ26" s="7" t="s">
        <v>144</v>
      </c>
      <c r="CA26" s="7" t="s">
        <v>144</v>
      </c>
      <c r="CB26" s="7" t="s">
        <v>100</v>
      </c>
      <c r="CC26" s="7" t="s">
        <v>100</v>
      </c>
      <c r="CD26" s="7" t="s">
        <v>144</v>
      </c>
      <c r="CE26" s="7" t="s">
        <v>100</v>
      </c>
      <c r="CF26" s="13" t="s">
        <v>144</v>
      </c>
      <c r="CG26" s="13" t="s">
        <v>144</v>
      </c>
      <c r="CH26" s="11" t="s">
        <v>144</v>
      </c>
      <c r="CI26" s="13" t="s">
        <v>144</v>
      </c>
      <c r="CJ26" s="7" t="str">
        <f t="shared" si="11"/>
        <v>241.2 (9.5)</v>
      </c>
      <c r="CK26" s="7" t="s">
        <v>398</v>
      </c>
      <c r="CL26" s="7" t="s">
        <v>100</v>
      </c>
      <c r="CM26" s="7" t="s">
        <v>144</v>
      </c>
      <c r="CN26" s="7" t="s">
        <v>144</v>
      </c>
      <c r="CO26" s="7" t="s">
        <v>398</v>
      </c>
      <c r="CP26" s="11" t="s">
        <v>144</v>
      </c>
      <c r="CQ26" s="11" t="s">
        <v>144</v>
      </c>
      <c r="CR26" s="7" t="s">
        <v>100</v>
      </c>
      <c r="CS26" s="7" t="s">
        <v>100</v>
      </c>
      <c r="CT26" s="7" t="s">
        <v>144</v>
      </c>
      <c r="CU26" s="24">
        <v>700</v>
      </c>
      <c r="CV26" s="8">
        <v>28</v>
      </c>
    </row>
    <row r="27" spans="1:100" ht="19" customHeight="1" x14ac:dyDescent="0.15">
      <c r="A27" s="6">
        <v>750</v>
      </c>
      <c r="B27" s="8">
        <v>30</v>
      </c>
      <c r="C27" s="7" t="s">
        <v>86</v>
      </c>
      <c r="D27" s="12" t="s">
        <v>144</v>
      </c>
      <c r="E27" s="12" t="s">
        <v>144</v>
      </c>
      <c r="F27" s="3" t="s">
        <v>144</v>
      </c>
      <c r="G27" s="12" t="s">
        <v>144</v>
      </c>
      <c r="H27" s="3" t="str">
        <f t="shared" si="6"/>
        <v>16.9 (0.67)</v>
      </c>
      <c r="I27" s="3" t="s">
        <v>308</v>
      </c>
      <c r="J27" s="3" t="s">
        <v>243</v>
      </c>
      <c r="K27" s="3" t="s">
        <v>243</v>
      </c>
      <c r="L27" s="3" t="s">
        <v>308</v>
      </c>
      <c r="M27" s="3" t="s">
        <v>308</v>
      </c>
      <c r="N27" s="3" t="s">
        <v>144</v>
      </c>
      <c r="O27" s="3" t="s">
        <v>308</v>
      </c>
      <c r="P27" s="7" t="s">
        <v>100</v>
      </c>
      <c r="Q27" s="7" t="s">
        <v>100</v>
      </c>
      <c r="R27" s="7" t="s">
        <v>87</v>
      </c>
      <c r="S27" s="12" t="s">
        <v>144</v>
      </c>
      <c r="T27" s="12" t="s">
        <v>144</v>
      </c>
      <c r="U27" s="3" t="s">
        <v>144</v>
      </c>
      <c r="V27" s="11" t="s">
        <v>144</v>
      </c>
      <c r="W27" s="7" t="str">
        <f t="shared" si="7"/>
        <v>29.2 (1.15)</v>
      </c>
      <c r="X27" s="7" t="s">
        <v>326</v>
      </c>
      <c r="Y27" s="7" t="s">
        <v>252</v>
      </c>
      <c r="Z27" s="7" t="s">
        <v>252</v>
      </c>
      <c r="AA27" s="7" t="s">
        <v>326</v>
      </c>
      <c r="AB27" s="7" t="s">
        <v>326</v>
      </c>
      <c r="AC27" s="7" t="s">
        <v>144</v>
      </c>
      <c r="AD27" s="7" t="s">
        <v>326</v>
      </c>
      <c r="AE27" s="7" t="s">
        <v>100</v>
      </c>
      <c r="AF27" s="7" t="s">
        <v>100</v>
      </c>
      <c r="AG27" s="7" t="s">
        <v>100</v>
      </c>
      <c r="AH27" s="7" t="s">
        <v>100</v>
      </c>
      <c r="AI27" s="4" t="s">
        <v>144</v>
      </c>
      <c r="AJ27" s="12" t="s">
        <v>144</v>
      </c>
      <c r="AK27" s="3" t="s">
        <v>144</v>
      </c>
      <c r="AL27" s="11" t="s">
        <v>144</v>
      </c>
      <c r="AM27" s="7" t="str">
        <f t="shared" si="8"/>
        <v>53.4 (2.1)</v>
      </c>
      <c r="AN27" s="7" t="s">
        <v>343</v>
      </c>
      <c r="AO27" s="7" t="s">
        <v>263</v>
      </c>
      <c r="AP27" s="7" t="s">
        <v>144</v>
      </c>
      <c r="AQ27" s="7" t="s">
        <v>144</v>
      </c>
      <c r="AR27" s="7" t="s">
        <v>343</v>
      </c>
      <c r="AS27" s="3" t="s">
        <v>144</v>
      </c>
      <c r="AT27" s="3" t="s">
        <v>343</v>
      </c>
      <c r="AU27" s="7" t="s">
        <v>100</v>
      </c>
      <c r="AV27" s="7" t="s">
        <v>100</v>
      </c>
      <c r="AW27" s="12" t="s">
        <v>144</v>
      </c>
      <c r="AX27" s="3" t="s">
        <v>144</v>
      </c>
      <c r="AY27" s="12" t="s">
        <v>144</v>
      </c>
      <c r="AZ27" s="7" t="s">
        <v>100</v>
      </c>
      <c r="BA27" s="13" t="s">
        <v>144</v>
      </c>
      <c r="BB27" s="11" t="s">
        <v>144</v>
      </c>
      <c r="BC27" s="11" t="s">
        <v>144</v>
      </c>
      <c r="BD27" s="13" t="s">
        <v>144</v>
      </c>
      <c r="BE27" s="7" t="str">
        <f t="shared" si="9"/>
        <v>80.9 (3.19)</v>
      </c>
      <c r="BF27" s="7" t="s">
        <v>361</v>
      </c>
      <c r="BG27" s="7" t="s">
        <v>144</v>
      </c>
      <c r="BH27" s="7" t="s">
        <v>144</v>
      </c>
      <c r="BI27" s="7" t="s">
        <v>144</v>
      </c>
      <c r="BJ27" s="7" t="s">
        <v>361</v>
      </c>
      <c r="BK27" s="11" t="s">
        <v>144</v>
      </c>
      <c r="BL27" s="11" t="s">
        <v>144</v>
      </c>
      <c r="BM27" s="7" t="s">
        <v>100</v>
      </c>
      <c r="BN27" s="7" t="s">
        <v>100</v>
      </c>
      <c r="BO27" s="7" t="s">
        <v>100</v>
      </c>
      <c r="BP27" s="11" t="s">
        <v>144</v>
      </c>
      <c r="BQ27" s="11" t="s">
        <v>144</v>
      </c>
      <c r="BR27" s="7" t="s">
        <v>144</v>
      </c>
      <c r="BS27" s="13" t="s">
        <v>144</v>
      </c>
      <c r="BT27" s="7" t="str">
        <f t="shared" si="10"/>
        <v>140.9 (5.55)</v>
      </c>
      <c r="BU27" s="7" t="s">
        <v>378</v>
      </c>
      <c r="BV27" s="7" t="s">
        <v>100</v>
      </c>
      <c r="BW27" s="7" t="s">
        <v>144</v>
      </c>
      <c r="BX27" s="7" t="s">
        <v>144</v>
      </c>
      <c r="BY27" s="7" t="s">
        <v>378</v>
      </c>
      <c r="BZ27" s="7" t="s">
        <v>144</v>
      </c>
      <c r="CA27" s="7" t="s">
        <v>144</v>
      </c>
      <c r="CB27" s="7" t="s">
        <v>100</v>
      </c>
      <c r="CC27" s="7" t="s">
        <v>100</v>
      </c>
      <c r="CD27" s="7" t="s">
        <v>144</v>
      </c>
      <c r="CE27" s="7" t="s">
        <v>100</v>
      </c>
      <c r="CF27" s="13" t="s">
        <v>144</v>
      </c>
      <c r="CG27" s="13" t="s">
        <v>144</v>
      </c>
      <c r="CH27" s="11" t="s">
        <v>144</v>
      </c>
      <c r="CI27" s="13" t="s">
        <v>144</v>
      </c>
      <c r="CJ27" s="7" t="str">
        <f t="shared" si="11"/>
        <v>258.2 (10.17)</v>
      </c>
      <c r="CK27" s="7" t="s">
        <v>399</v>
      </c>
      <c r="CL27" s="7" t="s">
        <v>100</v>
      </c>
      <c r="CM27" s="7" t="s">
        <v>144</v>
      </c>
      <c r="CN27" s="7" t="s">
        <v>144</v>
      </c>
      <c r="CO27" s="7" t="s">
        <v>399</v>
      </c>
      <c r="CP27" s="11" t="s">
        <v>144</v>
      </c>
      <c r="CQ27" s="11" t="s">
        <v>144</v>
      </c>
      <c r="CR27" s="7" t="s">
        <v>100</v>
      </c>
      <c r="CS27" s="7" t="s">
        <v>100</v>
      </c>
      <c r="CT27" s="7" t="s">
        <v>144</v>
      </c>
      <c r="CU27" s="24">
        <v>750</v>
      </c>
      <c r="CV27" s="8">
        <v>30</v>
      </c>
    </row>
    <row r="28" spans="1:100" ht="20" customHeight="1" x14ac:dyDescent="0.15">
      <c r="A28" s="6">
        <v>800</v>
      </c>
      <c r="B28" s="8">
        <v>32</v>
      </c>
      <c r="C28" s="7" t="s">
        <v>88</v>
      </c>
      <c r="D28" s="12" t="s">
        <v>144</v>
      </c>
      <c r="E28" s="12" t="s">
        <v>144</v>
      </c>
      <c r="F28" s="3" t="s">
        <v>144</v>
      </c>
      <c r="G28" s="12" t="s">
        <v>144</v>
      </c>
      <c r="H28" s="3" t="str">
        <f t="shared" si="6"/>
        <v>17.7 (0.7)</v>
      </c>
      <c r="I28" s="3" t="s">
        <v>309</v>
      </c>
      <c r="J28" s="3" t="s">
        <v>127</v>
      </c>
      <c r="K28" s="3" t="s">
        <v>127</v>
      </c>
      <c r="L28" s="3" t="s">
        <v>309</v>
      </c>
      <c r="M28" s="3" t="s">
        <v>309</v>
      </c>
      <c r="N28" s="3" t="s">
        <v>144</v>
      </c>
      <c r="O28" s="3" t="s">
        <v>309</v>
      </c>
      <c r="P28" s="7" t="s">
        <v>100</v>
      </c>
      <c r="Q28" s="7" t="s">
        <v>100</v>
      </c>
      <c r="R28" s="7" t="s">
        <v>89</v>
      </c>
      <c r="S28" s="12" t="s">
        <v>144</v>
      </c>
      <c r="T28" s="12" t="s">
        <v>144</v>
      </c>
      <c r="U28" s="3" t="s">
        <v>144</v>
      </c>
      <c r="V28" s="11" t="s">
        <v>144</v>
      </c>
      <c r="W28" s="7" t="str">
        <f t="shared" si="7"/>
        <v>30.8 (1.21)</v>
      </c>
      <c r="X28" s="7" t="s">
        <v>327</v>
      </c>
      <c r="Y28" s="7" t="s">
        <v>253</v>
      </c>
      <c r="Z28" s="7" t="s">
        <v>253</v>
      </c>
      <c r="AA28" s="7" t="s">
        <v>327</v>
      </c>
      <c r="AB28" s="7" t="s">
        <v>327</v>
      </c>
      <c r="AC28" s="26" t="s">
        <v>144</v>
      </c>
      <c r="AD28" s="7" t="s">
        <v>327</v>
      </c>
      <c r="AE28" s="7" t="s">
        <v>100</v>
      </c>
      <c r="AF28" s="7" t="s">
        <v>100</v>
      </c>
      <c r="AG28" s="7" t="s">
        <v>100</v>
      </c>
      <c r="AH28" s="7" t="s">
        <v>100</v>
      </c>
      <c r="AI28" s="21" t="s">
        <v>144</v>
      </c>
      <c r="AJ28" s="12" t="s">
        <v>144</v>
      </c>
      <c r="AK28" s="3" t="s">
        <v>144</v>
      </c>
      <c r="AL28" s="11" t="s">
        <v>144</v>
      </c>
      <c r="AM28" s="7" t="str">
        <f t="shared" si="8"/>
        <v>56.8 (2.24)</v>
      </c>
      <c r="AN28" s="7" t="s">
        <v>344</v>
      </c>
      <c r="AO28" s="7" t="s">
        <v>144</v>
      </c>
      <c r="AP28" s="7" t="s">
        <v>144</v>
      </c>
      <c r="AQ28" s="7" t="s">
        <v>144</v>
      </c>
      <c r="AR28" s="7" t="s">
        <v>344</v>
      </c>
      <c r="AS28" s="3" t="s">
        <v>144</v>
      </c>
      <c r="AT28" s="3" t="s">
        <v>344</v>
      </c>
      <c r="AU28" s="7" t="s">
        <v>100</v>
      </c>
      <c r="AV28" s="7" t="s">
        <v>100</v>
      </c>
      <c r="AW28" s="12" t="s">
        <v>144</v>
      </c>
      <c r="AX28" s="3" t="s">
        <v>144</v>
      </c>
      <c r="AY28" s="12" t="s">
        <v>144</v>
      </c>
      <c r="AZ28" s="7" t="s">
        <v>100</v>
      </c>
      <c r="BA28" s="13" t="s">
        <v>144</v>
      </c>
      <c r="BB28" s="11" t="s">
        <v>144</v>
      </c>
      <c r="BC28" s="11" t="s">
        <v>144</v>
      </c>
      <c r="BD28" s="13" t="s">
        <v>144</v>
      </c>
      <c r="BE28" s="7" t="str">
        <f t="shared" si="9"/>
        <v>86.1 (3.39)</v>
      </c>
      <c r="BF28" s="7" t="s">
        <v>362</v>
      </c>
      <c r="BG28" s="7" t="s">
        <v>144</v>
      </c>
      <c r="BH28" s="7" t="s">
        <v>144</v>
      </c>
      <c r="BI28" s="7" t="s">
        <v>144</v>
      </c>
      <c r="BJ28" s="7" t="s">
        <v>362</v>
      </c>
      <c r="BK28" s="11" t="s">
        <v>144</v>
      </c>
      <c r="BL28" s="11" t="s">
        <v>144</v>
      </c>
      <c r="BM28" s="7" t="s">
        <v>100</v>
      </c>
      <c r="BN28" s="7" t="s">
        <v>100</v>
      </c>
      <c r="BO28" s="7" t="s">
        <v>100</v>
      </c>
      <c r="BP28" s="11" t="s">
        <v>144</v>
      </c>
      <c r="BQ28" s="11" t="s">
        <v>144</v>
      </c>
      <c r="BR28" s="7" t="s">
        <v>144</v>
      </c>
      <c r="BS28" s="13" t="s">
        <v>144</v>
      </c>
      <c r="BT28" s="7" t="str">
        <f t="shared" si="10"/>
        <v>150.1 (5.91)</v>
      </c>
      <c r="BU28" s="7" t="s">
        <v>379</v>
      </c>
      <c r="BV28" s="7" t="s">
        <v>100</v>
      </c>
      <c r="BW28" s="7" t="s">
        <v>144</v>
      </c>
      <c r="BX28" s="7" t="s">
        <v>144</v>
      </c>
      <c r="BY28" s="7" t="s">
        <v>379</v>
      </c>
      <c r="BZ28" s="7" t="s">
        <v>144</v>
      </c>
      <c r="CA28" s="7" t="s">
        <v>144</v>
      </c>
      <c r="CB28" s="7" t="s">
        <v>100</v>
      </c>
      <c r="CC28" s="7" t="s">
        <v>100</v>
      </c>
      <c r="CD28" s="7" t="s">
        <v>144</v>
      </c>
      <c r="CE28" s="7" t="s">
        <v>100</v>
      </c>
      <c r="CF28" s="13" t="s">
        <v>144</v>
      </c>
      <c r="CG28" s="13" t="s">
        <v>144</v>
      </c>
      <c r="CH28" s="11" t="s">
        <v>144</v>
      </c>
      <c r="CI28" s="13" t="s">
        <v>144</v>
      </c>
      <c r="CJ28" s="7" t="str">
        <f t="shared" si="11"/>
        <v>275.3 (10.84)</v>
      </c>
      <c r="CK28" s="7" t="s">
        <v>400</v>
      </c>
      <c r="CL28" s="7" t="s">
        <v>100</v>
      </c>
      <c r="CM28" s="7" t="s">
        <v>144</v>
      </c>
      <c r="CN28" s="7" t="s">
        <v>144</v>
      </c>
      <c r="CO28" s="7" t="s">
        <v>400</v>
      </c>
      <c r="CP28" s="11" t="s">
        <v>144</v>
      </c>
      <c r="CQ28" s="11" t="s">
        <v>144</v>
      </c>
      <c r="CR28" s="7" t="s">
        <v>100</v>
      </c>
      <c r="CS28" s="7" t="s">
        <v>100</v>
      </c>
      <c r="CT28" s="7" t="s">
        <v>144</v>
      </c>
      <c r="CU28" s="24">
        <v>800</v>
      </c>
      <c r="CV28" s="8">
        <v>32</v>
      </c>
    </row>
    <row r="29" spans="1:100" ht="20" customHeight="1" x14ac:dyDescent="0.15">
      <c r="A29" s="6">
        <v>850</v>
      </c>
      <c r="B29" s="8">
        <v>34</v>
      </c>
      <c r="C29" s="7" t="s">
        <v>90</v>
      </c>
      <c r="D29" s="12" t="s">
        <v>144</v>
      </c>
      <c r="E29" s="12" t="s">
        <v>144</v>
      </c>
      <c r="F29" s="3" t="s">
        <v>144</v>
      </c>
      <c r="G29" s="12" t="s">
        <v>144</v>
      </c>
      <c r="H29" s="3" t="str">
        <f t="shared" si="6"/>
        <v>18.6 (0.73)</v>
      </c>
      <c r="I29" s="3" t="s">
        <v>310</v>
      </c>
      <c r="J29" s="3" t="s">
        <v>244</v>
      </c>
      <c r="K29" s="3" t="s">
        <v>244</v>
      </c>
      <c r="L29" s="3" t="s">
        <v>310</v>
      </c>
      <c r="M29" s="3" t="s">
        <v>310</v>
      </c>
      <c r="N29" s="3" t="s">
        <v>144</v>
      </c>
      <c r="O29" s="3" t="s">
        <v>310</v>
      </c>
      <c r="P29" s="7" t="s">
        <v>100</v>
      </c>
      <c r="Q29" s="7" t="s">
        <v>100</v>
      </c>
      <c r="R29" s="7" t="s">
        <v>91</v>
      </c>
      <c r="S29" s="12" t="s">
        <v>144</v>
      </c>
      <c r="T29" s="12" t="s">
        <v>144</v>
      </c>
      <c r="U29" s="3" t="s">
        <v>144</v>
      </c>
      <c r="V29" s="11" t="s">
        <v>144</v>
      </c>
      <c r="W29" s="7" t="str">
        <f t="shared" si="7"/>
        <v>32.5 (1.28)</v>
      </c>
      <c r="X29" s="7" t="s">
        <v>328</v>
      </c>
      <c r="Y29" s="7" t="s">
        <v>254</v>
      </c>
      <c r="Z29" s="7" t="s">
        <v>254</v>
      </c>
      <c r="AA29" s="7" t="s">
        <v>328</v>
      </c>
      <c r="AB29" s="7" t="s">
        <v>328</v>
      </c>
      <c r="AC29" s="7" t="s">
        <v>144</v>
      </c>
      <c r="AD29" s="7" t="s">
        <v>328</v>
      </c>
      <c r="AE29" s="7" t="s">
        <v>100</v>
      </c>
      <c r="AF29" s="7" t="s">
        <v>100</v>
      </c>
      <c r="AG29" s="7" t="s">
        <v>100</v>
      </c>
      <c r="AH29" s="7" t="s">
        <v>100</v>
      </c>
      <c r="AI29" s="25" t="s">
        <v>144</v>
      </c>
      <c r="AJ29" s="12" t="s">
        <v>144</v>
      </c>
      <c r="AK29" s="3" t="s">
        <v>144</v>
      </c>
      <c r="AL29" s="11" t="s">
        <v>144</v>
      </c>
      <c r="AM29" s="7" t="str">
        <f t="shared" si="8"/>
        <v>60.2 (2.37)</v>
      </c>
      <c r="AN29" s="7" t="s">
        <v>345</v>
      </c>
      <c r="AO29" s="7" t="s">
        <v>144</v>
      </c>
      <c r="AP29" s="7" t="s">
        <v>144</v>
      </c>
      <c r="AQ29" s="7" t="s">
        <v>144</v>
      </c>
      <c r="AR29" s="7" t="s">
        <v>345</v>
      </c>
      <c r="AS29" s="3" t="s">
        <v>144</v>
      </c>
      <c r="AT29" s="3" t="s">
        <v>345</v>
      </c>
      <c r="AU29" s="7" t="s">
        <v>100</v>
      </c>
      <c r="AV29" s="7" t="s">
        <v>100</v>
      </c>
      <c r="AW29" s="12" t="s">
        <v>144</v>
      </c>
      <c r="AX29" s="3" t="s">
        <v>144</v>
      </c>
      <c r="AY29" s="12" t="s">
        <v>144</v>
      </c>
      <c r="AZ29" s="7" t="s">
        <v>100</v>
      </c>
      <c r="BA29" s="13" t="s">
        <v>144</v>
      </c>
      <c r="BB29" s="11" t="s">
        <v>144</v>
      </c>
      <c r="BC29" s="11" t="s">
        <v>144</v>
      </c>
      <c r="BD29" s="13" t="s">
        <v>144</v>
      </c>
      <c r="BE29" s="7" t="str">
        <f t="shared" si="9"/>
        <v>91.4 (3.6)</v>
      </c>
      <c r="BF29" s="7" t="s">
        <v>363</v>
      </c>
      <c r="BG29" s="7" t="s">
        <v>144</v>
      </c>
      <c r="BH29" s="7" t="s">
        <v>144</v>
      </c>
      <c r="BI29" s="7" t="s">
        <v>144</v>
      </c>
      <c r="BJ29" s="7" t="s">
        <v>363</v>
      </c>
      <c r="BK29" s="11" t="s">
        <v>144</v>
      </c>
      <c r="BL29" s="11" t="s">
        <v>144</v>
      </c>
      <c r="BM29" s="7" t="s">
        <v>100</v>
      </c>
      <c r="BN29" s="7" t="s">
        <v>100</v>
      </c>
      <c r="BO29" s="7" t="s">
        <v>100</v>
      </c>
      <c r="BP29" s="11" t="s">
        <v>144</v>
      </c>
      <c r="BQ29" s="11" t="s">
        <v>144</v>
      </c>
      <c r="BR29" s="7" t="s">
        <v>144</v>
      </c>
      <c r="BS29" s="13" t="s">
        <v>144</v>
      </c>
      <c r="BT29" s="7" t="str">
        <f t="shared" si="10"/>
        <v>159.3 (6.27)</v>
      </c>
      <c r="BU29" s="7" t="s">
        <v>380</v>
      </c>
      <c r="BV29" s="7" t="s">
        <v>100</v>
      </c>
      <c r="BW29" s="7" t="s">
        <v>144</v>
      </c>
      <c r="BX29" s="7" t="s">
        <v>144</v>
      </c>
      <c r="BY29" s="7" t="s">
        <v>380</v>
      </c>
      <c r="BZ29" s="7" t="s">
        <v>144</v>
      </c>
      <c r="CA29" s="7" t="s">
        <v>144</v>
      </c>
      <c r="CB29" s="7" t="s">
        <v>100</v>
      </c>
      <c r="CC29" s="7" t="s">
        <v>100</v>
      </c>
      <c r="CD29" s="7" t="s">
        <v>144</v>
      </c>
      <c r="CE29" s="7" t="s">
        <v>100</v>
      </c>
      <c r="CF29" s="13" t="s">
        <v>144</v>
      </c>
      <c r="CG29" s="13" t="s">
        <v>144</v>
      </c>
      <c r="CH29" s="11" t="s">
        <v>144</v>
      </c>
      <c r="CI29" s="13" t="s">
        <v>144</v>
      </c>
      <c r="CJ29" s="7" t="str">
        <f t="shared" si="11"/>
        <v>292.3 (11.51)</v>
      </c>
      <c r="CK29" s="7" t="s">
        <v>401</v>
      </c>
      <c r="CL29" s="7" t="s">
        <v>100</v>
      </c>
      <c r="CM29" s="7" t="s">
        <v>144</v>
      </c>
      <c r="CN29" s="7" t="s">
        <v>144</v>
      </c>
      <c r="CO29" s="7" t="s">
        <v>401</v>
      </c>
      <c r="CP29" s="11" t="s">
        <v>144</v>
      </c>
      <c r="CQ29" s="11" t="s">
        <v>144</v>
      </c>
      <c r="CR29" s="7" t="s">
        <v>100</v>
      </c>
      <c r="CS29" s="7" t="s">
        <v>100</v>
      </c>
      <c r="CT29" s="7" t="s">
        <v>144</v>
      </c>
      <c r="CU29" s="24">
        <v>850</v>
      </c>
      <c r="CV29" s="8">
        <v>34</v>
      </c>
    </row>
    <row r="30" spans="1:100" ht="19" customHeight="1" x14ac:dyDescent="0.15">
      <c r="A30" s="6">
        <v>900</v>
      </c>
      <c r="B30" s="8">
        <v>36</v>
      </c>
      <c r="C30" s="7" t="s">
        <v>92</v>
      </c>
      <c r="D30" s="12" t="s">
        <v>144</v>
      </c>
      <c r="E30" s="12" t="s">
        <v>144</v>
      </c>
      <c r="F30" s="3" t="s">
        <v>144</v>
      </c>
      <c r="G30" s="12" t="s">
        <v>144</v>
      </c>
      <c r="H30" s="3" t="str">
        <f t="shared" si="6"/>
        <v>19.4 (0.76)</v>
      </c>
      <c r="I30" s="3" t="s">
        <v>311</v>
      </c>
      <c r="J30" s="3" t="s">
        <v>245</v>
      </c>
      <c r="K30" s="3" t="s">
        <v>426</v>
      </c>
      <c r="L30" s="3" t="s">
        <v>311</v>
      </c>
      <c r="M30" s="3" t="s">
        <v>311</v>
      </c>
      <c r="N30" s="3" t="s">
        <v>144</v>
      </c>
      <c r="O30" s="3" t="s">
        <v>311</v>
      </c>
      <c r="P30" s="7" t="s">
        <v>100</v>
      </c>
      <c r="Q30" s="7" t="s">
        <v>100</v>
      </c>
      <c r="R30" s="7" t="s">
        <v>93</v>
      </c>
      <c r="S30" s="12" t="s">
        <v>144</v>
      </c>
      <c r="T30" s="12" t="s">
        <v>144</v>
      </c>
      <c r="U30" s="3" t="s">
        <v>144</v>
      </c>
      <c r="V30" s="11" t="s">
        <v>144</v>
      </c>
      <c r="W30" s="7" t="str">
        <f t="shared" si="7"/>
        <v>34.1 (1.34)</v>
      </c>
      <c r="X30" s="7" t="s">
        <v>192</v>
      </c>
      <c r="Y30" s="7" t="s">
        <v>255</v>
      </c>
      <c r="Z30" s="7" t="s">
        <v>427</v>
      </c>
      <c r="AA30" s="7" t="s">
        <v>192</v>
      </c>
      <c r="AB30" s="7" t="s">
        <v>192</v>
      </c>
      <c r="AC30" s="7" t="s">
        <v>144</v>
      </c>
      <c r="AD30" s="7" t="s">
        <v>192</v>
      </c>
      <c r="AE30" s="7" t="s">
        <v>100</v>
      </c>
      <c r="AF30" s="7" t="s">
        <v>100</v>
      </c>
      <c r="AG30" s="7" t="s">
        <v>100</v>
      </c>
      <c r="AH30" s="7" t="s">
        <v>100</v>
      </c>
      <c r="AI30" s="25" t="s">
        <v>144</v>
      </c>
      <c r="AJ30" s="12" t="s">
        <v>144</v>
      </c>
      <c r="AK30" s="3" t="s">
        <v>144</v>
      </c>
      <c r="AL30" s="11" t="s">
        <v>144</v>
      </c>
      <c r="AM30" s="7" t="str">
        <f t="shared" si="8"/>
        <v>63.5 (2.5)</v>
      </c>
      <c r="AN30" s="7" t="s">
        <v>346</v>
      </c>
      <c r="AO30" s="7" t="s">
        <v>264</v>
      </c>
      <c r="AP30" s="7" t="s">
        <v>144</v>
      </c>
      <c r="AQ30" s="7" t="s">
        <v>144</v>
      </c>
      <c r="AR30" s="7" t="s">
        <v>346</v>
      </c>
      <c r="AS30" s="3" t="s">
        <v>144</v>
      </c>
      <c r="AT30" s="3" t="s">
        <v>346</v>
      </c>
      <c r="AU30" s="7" t="s">
        <v>100</v>
      </c>
      <c r="AV30" s="7" t="s">
        <v>100</v>
      </c>
      <c r="AW30" s="12" t="s">
        <v>144</v>
      </c>
      <c r="AX30" s="3" t="s">
        <v>144</v>
      </c>
      <c r="AY30" s="12" t="s">
        <v>144</v>
      </c>
      <c r="AZ30" s="7" t="s">
        <v>100</v>
      </c>
      <c r="BA30" s="13" t="s">
        <v>144</v>
      </c>
      <c r="BB30" s="11" t="s">
        <v>144</v>
      </c>
      <c r="BC30" s="11" t="s">
        <v>144</v>
      </c>
      <c r="BD30" s="13" t="s">
        <v>144</v>
      </c>
      <c r="BE30" s="7" t="str">
        <f t="shared" si="9"/>
        <v>96.6 (3.8)</v>
      </c>
      <c r="BF30" s="7" t="s">
        <v>364</v>
      </c>
      <c r="BG30" s="7" t="s">
        <v>144</v>
      </c>
      <c r="BH30" s="7" t="s">
        <v>144</v>
      </c>
      <c r="BI30" s="7" t="s">
        <v>144</v>
      </c>
      <c r="BJ30" s="7" t="s">
        <v>364</v>
      </c>
      <c r="BK30" s="11" t="s">
        <v>144</v>
      </c>
      <c r="BL30" s="11" t="s">
        <v>144</v>
      </c>
      <c r="BM30" s="7" t="s">
        <v>100</v>
      </c>
      <c r="BN30" s="7" t="s">
        <v>100</v>
      </c>
      <c r="BO30" s="7" t="s">
        <v>100</v>
      </c>
      <c r="BP30" s="11" t="s">
        <v>144</v>
      </c>
      <c r="BQ30" s="11" t="s">
        <v>144</v>
      </c>
      <c r="BR30" s="7" t="s">
        <v>144</v>
      </c>
      <c r="BS30" s="13" t="s">
        <v>144</v>
      </c>
      <c r="BT30" s="7" t="str">
        <f t="shared" si="10"/>
        <v>168.5 (6.63)</v>
      </c>
      <c r="BU30" s="7" t="s">
        <v>381</v>
      </c>
      <c r="BV30" s="7" t="s">
        <v>100</v>
      </c>
      <c r="BW30" s="7" t="s">
        <v>144</v>
      </c>
      <c r="BX30" s="7" t="s">
        <v>144</v>
      </c>
      <c r="BY30" s="7" t="s">
        <v>381</v>
      </c>
      <c r="BZ30" s="7" t="s">
        <v>144</v>
      </c>
      <c r="CA30" s="7" t="s">
        <v>144</v>
      </c>
      <c r="CB30" s="7" t="s">
        <v>100</v>
      </c>
      <c r="CC30" s="7" t="s">
        <v>100</v>
      </c>
      <c r="CD30" s="7" t="s">
        <v>144</v>
      </c>
      <c r="CE30" s="7" t="s">
        <v>100</v>
      </c>
      <c r="CF30" s="13" t="s">
        <v>144</v>
      </c>
      <c r="CG30" s="13" t="s">
        <v>144</v>
      </c>
      <c r="CH30" s="11" t="s">
        <v>144</v>
      </c>
      <c r="CI30" s="13" t="s">
        <v>144</v>
      </c>
      <c r="CJ30" s="7" t="str">
        <f t="shared" si="11"/>
        <v>309.4 (12.18)</v>
      </c>
      <c r="CK30" s="7" t="s">
        <v>402</v>
      </c>
      <c r="CL30" s="7" t="s">
        <v>100</v>
      </c>
      <c r="CM30" s="7" t="s">
        <v>144</v>
      </c>
      <c r="CN30" s="7" t="s">
        <v>144</v>
      </c>
      <c r="CO30" s="7" t="s">
        <v>402</v>
      </c>
      <c r="CP30" s="11" t="s">
        <v>144</v>
      </c>
      <c r="CQ30" s="11" t="s">
        <v>144</v>
      </c>
      <c r="CR30" s="7" t="s">
        <v>100</v>
      </c>
      <c r="CS30" s="7" t="s">
        <v>100</v>
      </c>
      <c r="CT30" s="7" t="s">
        <v>144</v>
      </c>
      <c r="CU30" s="24">
        <v>900</v>
      </c>
      <c r="CV30" s="8">
        <v>36</v>
      </c>
    </row>
    <row r="31" spans="1:100" ht="20" customHeight="1" x14ac:dyDescent="0.15">
      <c r="A31" s="6">
        <v>950</v>
      </c>
      <c r="B31" s="8">
        <v>38</v>
      </c>
      <c r="C31" s="7" t="s">
        <v>94</v>
      </c>
      <c r="D31" s="12" t="s">
        <v>144</v>
      </c>
      <c r="E31" s="12" t="s">
        <v>144</v>
      </c>
      <c r="F31" s="3" t="s">
        <v>144</v>
      </c>
      <c r="G31" s="12" t="s">
        <v>144</v>
      </c>
      <c r="H31" s="3" t="str">
        <f t="shared" si="6"/>
        <v>20.2 (0.79)</v>
      </c>
      <c r="I31" s="3" t="s">
        <v>312</v>
      </c>
      <c r="J31" s="3" t="s">
        <v>246</v>
      </c>
      <c r="K31" s="3" t="s">
        <v>144</v>
      </c>
      <c r="L31" s="3" t="s">
        <v>144</v>
      </c>
      <c r="M31" s="3" t="s">
        <v>312</v>
      </c>
      <c r="N31" s="3" t="s">
        <v>144</v>
      </c>
      <c r="O31" s="3" t="s">
        <v>312</v>
      </c>
      <c r="P31" s="7" t="s">
        <v>100</v>
      </c>
      <c r="Q31" s="7" t="s">
        <v>100</v>
      </c>
      <c r="R31" s="7" t="s">
        <v>95</v>
      </c>
      <c r="S31" s="12" t="s">
        <v>144</v>
      </c>
      <c r="T31" s="12" t="s">
        <v>144</v>
      </c>
      <c r="U31" s="3" t="s">
        <v>144</v>
      </c>
      <c r="V31" s="11" t="s">
        <v>144</v>
      </c>
      <c r="W31" s="7" t="str">
        <f t="shared" si="7"/>
        <v>35.8 (1.41)</v>
      </c>
      <c r="X31" s="7" t="s">
        <v>283</v>
      </c>
      <c r="Y31" s="7" t="s">
        <v>256</v>
      </c>
      <c r="Z31" s="7" t="s">
        <v>144</v>
      </c>
      <c r="AA31" s="7" t="s">
        <v>144</v>
      </c>
      <c r="AB31" s="7" t="s">
        <v>283</v>
      </c>
      <c r="AC31" s="7" t="s">
        <v>144</v>
      </c>
      <c r="AD31" s="7" t="s">
        <v>283</v>
      </c>
      <c r="AE31" s="7" t="s">
        <v>100</v>
      </c>
      <c r="AF31" s="7" t="s">
        <v>100</v>
      </c>
      <c r="AG31" s="7" t="s">
        <v>100</v>
      </c>
      <c r="AH31" s="7" t="s">
        <v>100</v>
      </c>
      <c r="AI31" s="11" t="s">
        <v>144</v>
      </c>
      <c r="AJ31" s="12" t="s">
        <v>144</v>
      </c>
      <c r="AK31" s="3" t="s">
        <v>144</v>
      </c>
      <c r="AL31" s="11" t="s">
        <v>144</v>
      </c>
      <c r="AM31" s="7" t="str">
        <f t="shared" si="8"/>
        <v>66.9 (2.63)</v>
      </c>
      <c r="AN31" s="7" t="s">
        <v>347</v>
      </c>
      <c r="AO31" s="7" t="s">
        <v>144</v>
      </c>
      <c r="AP31" s="7" t="s">
        <v>144</v>
      </c>
      <c r="AQ31" s="7" t="s">
        <v>144</v>
      </c>
      <c r="AR31" s="7" t="s">
        <v>347</v>
      </c>
      <c r="AS31" s="3" t="s">
        <v>144</v>
      </c>
      <c r="AT31" s="3" t="s">
        <v>347</v>
      </c>
      <c r="AU31" s="7" t="s">
        <v>100</v>
      </c>
      <c r="AV31" s="7" t="s">
        <v>100</v>
      </c>
      <c r="AW31" s="12" t="s">
        <v>144</v>
      </c>
      <c r="AX31" s="3" t="s">
        <v>144</v>
      </c>
      <c r="AY31" s="12" t="s">
        <v>144</v>
      </c>
      <c r="AZ31" s="7" t="s">
        <v>100</v>
      </c>
      <c r="BA31" s="13" t="s">
        <v>144</v>
      </c>
      <c r="BB31" s="11" t="s">
        <v>144</v>
      </c>
      <c r="BC31" s="11" t="s">
        <v>144</v>
      </c>
      <c r="BD31" s="13" t="s">
        <v>144</v>
      </c>
      <c r="BE31" s="7" t="str">
        <f t="shared" si="9"/>
        <v>101.8 (4.01)</v>
      </c>
      <c r="BF31" s="7" t="s">
        <v>365</v>
      </c>
      <c r="BG31" s="7" t="s">
        <v>144</v>
      </c>
      <c r="BH31" s="7" t="s">
        <v>144</v>
      </c>
      <c r="BI31" s="7" t="s">
        <v>144</v>
      </c>
      <c r="BJ31" s="7" t="s">
        <v>365</v>
      </c>
      <c r="BK31" s="11" t="s">
        <v>144</v>
      </c>
      <c r="BL31" s="11" t="s">
        <v>144</v>
      </c>
      <c r="BM31" s="7" t="s">
        <v>100</v>
      </c>
      <c r="BN31" s="7" t="s">
        <v>100</v>
      </c>
      <c r="BO31" s="7" t="s">
        <v>100</v>
      </c>
      <c r="BP31" s="11" t="s">
        <v>144</v>
      </c>
      <c r="BQ31" s="11" t="s">
        <v>144</v>
      </c>
      <c r="BR31" s="7" t="s">
        <v>144</v>
      </c>
      <c r="BS31" s="13" t="s">
        <v>144</v>
      </c>
      <c r="BT31" s="7" t="str">
        <f t="shared" si="10"/>
        <v>177.7 (7)</v>
      </c>
      <c r="BU31" s="7" t="s">
        <v>382</v>
      </c>
      <c r="BV31" s="7" t="s">
        <v>100</v>
      </c>
      <c r="BW31" s="7" t="s">
        <v>144</v>
      </c>
      <c r="BX31" s="7" t="s">
        <v>144</v>
      </c>
      <c r="BY31" s="7" t="s">
        <v>382</v>
      </c>
      <c r="BZ31" s="7" t="s">
        <v>144</v>
      </c>
      <c r="CA31" s="7" t="s">
        <v>144</v>
      </c>
      <c r="CB31" s="7" t="s">
        <v>100</v>
      </c>
      <c r="CC31" s="7" t="s">
        <v>100</v>
      </c>
      <c r="CD31" s="7" t="s">
        <v>144</v>
      </c>
      <c r="CE31" s="7" t="s">
        <v>100</v>
      </c>
      <c r="CF31" s="13" t="s">
        <v>144</v>
      </c>
      <c r="CG31" s="13" t="s">
        <v>144</v>
      </c>
      <c r="CH31" s="11" t="s">
        <v>144</v>
      </c>
      <c r="CI31" s="13" t="s">
        <v>144</v>
      </c>
      <c r="CJ31" s="7" t="str">
        <f t="shared" si="11"/>
        <v>326.4 (12.85)</v>
      </c>
      <c r="CK31" s="7" t="s">
        <v>403</v>
      </c>
      <c r="CL31" s="7" t="s">
        <v>100</v>
      </c>
      <c r="CM31" s="7" t="s">
        <v>144</v>
      </c>
      <c r="CN31" s="7" t="s">
        <v>144</v>
      </c>
      <c r="CO31" s="7" t="s">
        <v>403</v>
      </c>
      <c r="CP31" s="11" t="s">
        <v>144</v>
      </c>
      <c r="CQ31" s="11" t="s">
        <v>144</v>
      </c>
      <c r="CR31" s="7" t="s">
        <v>100</v>
      </c>
      <c r="CS31" s="7" t="s">
        <v>100</v>
      </c>
      <c r="CT31" s="7" t="s">
        <v>144</v>
      </c>
      <c r="CU31" s="24">
        <v>950</v>
      </c>
      <c r="CV31" s="8">
        <v>38</v>
      </c>
    </row>
    <row r="32" spans="1:100" ht="20" customHeight="1" x14ac:dyDescent="0.15">
      <c r="A32" s="6">
        <v>1000</v>
      </c>
      <c r="B32" s="8">
        <v>40</v>
      </c>
      <c r="C32" s="7" t="s">
        <v>96</v>
      </c>
      <c r="D32" s="12" t="s">
        <v>144</v>
      </c>
      <c r="E32" s="12" t="s">
        <v>144</v>
      </c>
      <c r="F32" s="3" t="s">
        <v>144</v>
      </c>
      <c r="G32" s="12" t="s">
        <v>144</v>
      </c>
      <c r="H32" s="3" t="str">
        <f t="shared" si="6"/>
        <v>21 (0.83)</v>
      </c>
      <c r="I32" s="3" t="s">
        <v>118</v>
      </c>
      <c r="J32" s="3" t="s">
        <v>247</v>
      </c>
      <c r="K32" s="3" t="s">
        <v>144</v>
      </c>
      <c r="L32" s="3" t="s">
        <v>144</v>
      </c>
      <c r="M32" s="3" t="s">
        <v>118</v>
      </c>
      <c r="N32" s="3" t="s">
        <v>144</v>
      </c>
      <c r="O32" s="3" t="s">
        <v>118</v>
      </c>
      <c r="P32" s="7" t="s">
        <v>100</v>
      </c>
      <c r="Q32" s="7" t="s">
        <v>100</v>
      </c>
      <c r="R32" s="7" t="s">
        <v>97</v>
      </c>
      <c r="S32" s="12" t="s">
        <v>144</v>
      </c>
      <c r="T32" s="12" t="s">
        <v>144</v>
      </c>
      <c r="U32" s="3" t="s">
        <v>144</v>
      </c>
      <c r="V32" s="11" t="s">
        <v>144</v>
      </c>
      <c r="W32" s="7" t="str">
        <f t="shared" si="7"/>
        <v>37.4 (1.47)</v>
      </c>
      <c r="X32" s="7" t="s">
        <v>329</v>
      </c>
      <c r="Y32" s="7" t="s">
        <v>257</v>
      </c>
      <c r="Z32" s="7" t="s">
        <v>144</v>
      </c>
      <c r="AA32" s="7" t="s">
        <v>144</v>
      </c>
      <c r="AB32" s="7" t="s">
        <v>329</v>
      </c>
      <c r="AC32" s="7" t="s">
        <v>144</v>
      </c>
      <c r="AD32" s="7" t="s">
        <v>329</v>
      </c>
      <c r="AE32" s="7" t="s">
        <v>100</v>
      </c>
      <c r="AF32" s="7" t="s">
        <v>100</v>
      </c>
      <c r="AG32" s="7" t="s">
        <v>100</v>
      </c>
      <c r="AH32" s="7" t="s">
        <v>100</v>
      </c>
      <c r="AI32" s="11" t="s">
        <v>144</v>
      </c>
      <c r="AJ32" s="12" t="s">
        <v>144</v>
      </c>
      <c r="AK32" s="3" t="s">
        <v>144</v>
      </c>
      <c r="AL32" s="11" t="s">
        <v>144</v>
      </c>
      <c r="AM32" s="7" t="str">
        <f t="shared" si="8"/>
        <v>70.3 (2.77)</v>
      </c>
      <c r="AN32" s="7" t="s">
        <v>348</v>
      </c>
      <c r="AO32" s="7" t="s">
        <v>144</v>
      </c>
      <c r="AP32" s="7" t="s">
        <v>144</v>
      </c>
      <c r="AQ32" s="7" t="s">
        <v>144</v>
      </c>
      <c r="AR32" s="7" t="s">
        <v>348</v>
      </c>
      <c r="AS32" s="3" t="s">
        <v>144</v>
      </c>
      <c r="AT32" s="3" t="s">
        <v>348</v>
      </c>
      <c r="AU32" s="7" t="s">
        <v>100</v>
      </c>
      <c r="AV32" s="7" t="s">
        <v>100</v>
      </c>
      <c r="AW32" s="12" t="s">
        <v>144</v>
      </c>
      <c r="AX32" s="3" t="s">
        <v>144</v>
      </c>
      <c r="AY32" s="12" t="s">
        <v>144</v>
      </c>
      <c r="AZ32" s="7" t="s">
        <v>100</v>
      </c>
      <c r="BA32" s="13" t="s">
        <v>144</v>
      </c>
      <c r="BB32" s="11" t="s">
        <v>144</v>
      </c>
      <c r="BC32" s="11" t="s">
        <v>144</v>
      </c>
      <c r="BD32" s="13" t="s">
        <v>144</v>
      </c>
      <c r="BE32" s="7" t="str">
        <f t="shared" si="9"/>
        <v>107 (4.21)</v>
      </c>
      <c r="BF32" s="7" t="s">
        <v>366</v>
      </c>
      <c r="BG32" s="7" t="s">
        <v>144</v>
      </c>
      <c r="BH32" s="7" t="s">
        <v>144</v>
      </c>
      <c r="BI32" s="7" t="s">
        <v>144</v>
      </c>
      <c r="BJ32" s="7" t="s">
        <v>366</v>
      </c>
      <c r="BK32" s="11" t="s">
        <v>144</v>
      </c>
      <c r="BL32" s="11" t="s">
        <v>144</v>
      </c>
      <c r="BM32" s="7" t="s">
        <v>100</v>
      </c>
      <c r="BN32" s="7" t="s">
        <v>100</v>
      </c>
      <c r="BO32" s="7" t="s">
        <v>100</v>
      </c>
      <c r="BP32" s="11" t="s">
        <v>144</v>
      </c>
      <c r="BQ32" s="11" t="s">
        <v>144</v>
      </c>
      <c r="BR32" s="7" t="s">
        <v>144</v>
      </c>
      <c r="BS32" s="13" t="s">
        <v>144</v>
      </c>
      <c r="BT32" s="7" t="str">
        <f t="shared" si="10"/>
        <v>187 (7.36)</v>
      </c>
      <c r="BU32" s="7" t="s">
        <v>383</v>
      </c>
      <c r="BV32" s="7" t="s">
        <v>100</v>
      </c>
      <c r="BW32" s="7" t="s">
        <v>144</v>
      </c>
      <c r="BX32" s="7" t="s">
        <v>144</v>
      </c>
      <c r="BY32" s="7" t="s">
        <v>383</v>
      </c>
      <c r="BZ32" s="7" t="s">
        <v>144</v>
      </c>
      <c r="CA32" s="7" t="s">
        <v>144</v>
      </c>
      <c r="CB32" s="7" t="s">
        <v>100</v>
      </c>
      <c r="CC32" s="7" t="s">
        <v>100</v>
      </c>
      <c r="CD32" s="7" t="s">
        <v>144</v>
      </c>
      <c r="CE32" s="7" t="s">
        <v>100</v>
      </c>
      <c r="CF32" s="13" t="s">
        <v>144</v>
      </c>
      <c r="CG32" s="13" t="s">
        <v>144</v>
      </c>
      <c r="CH32" s="11" t="s">
        <v>144</v>
      </c>
      <c r="CI32" s="13" t="s">
        <v>144</v>
      </c>
      <c r="CJ32" s="7" t="str">
        <f t="shared" si="11"/>
        <v>343.5 (13.52)</v>
      </c>
      <c r="CK32" s="7" t="s">
        <v>404</v>
      </c>
      <c r="CL32" s="7" t="s">
        <v>100</v>
      </c>
      <c r="CM32" s="7" t="s">
        <v>144</v>
      </c>
      <c r="CN32" s="7" t="s">
        <v>144</v>
      </c>
      <c r="CO32" s="7" t="s">
        <v>404</v>
      </c>
      <c r="CP32" s="11" t="s">
        <v>144</v>
      </c>
      <c r="CQ32" s="11" t="s">
        <v>144</v>
      </c>
      <c r="CR32" s="7" t="s">
        <v>100</v>
      </c>
      <c r="CS32" s="7" t="s">
        <v>100</v>
      </c>
      <c r="CT32" s="7" t="s">
        <v>144</v>
      </c>
      <c r="CU32" s="24">
        <v>1000</v>
      </c>
      <c r="CV32" s="8">
        <v>40</v>
      </c>
    </row>
    <row r="33" spans="1:100" ht="19.75" customHeight="1" x14ac:dyDescent="0.15">
      <c r="A33" s="6">
        <v>1050</v>
      </c>
      <c r="B33" s="8">
        <v>42</v>
      </c>
      <c r="C33" s="7" t="s">
        <v>98</v>
      </c>
      <c r="D33" s="12" t="s">
        <v>144</v>
      </c>
      <c r="E33" s="12" t="s">
        <v>144</v>
      </c>
      <c r="F33" s="3" t="s">
        <v>144</v>
      </c>
      <c r="G33" s="12" t="s">
        <v>144</v>
      </c>
      <c r="H33" s="3" t="str">
        <f t="shared" si="6"/>
        <v>21.8 (0.86)</v>
      </c>
      <c r="I33" s="3" t="s">
        <v>313</v>
      </c>
      <c r="J33" s="3" t="s">
        <v>234</v>
      </c>
      <c r="K33" s="3" t="s">
        <v>144</v>
      </c>
      <c r="L33" s="3" t="s">
        <v>144</v>
      </c>
      <c r="M33" s="3" t="s">
        <v>313</v>
      </c>
      <c r="N33" s="3" t="s">
        <v>144</v>
      </c>
      <c r="O33" s="3" t="s">
        <v>313</v>
      </c>
      <c r="P33" s="7" t="s">
        <v>100</v>
      </c>
      <c r="Q33" s="7" t="s">
        <v>100</v>
      </c>
      <c r="R33" s="7" t="s">
        <v>99</v>
      </c>
      <c r="S33" s="12" t="s">
        <v>144</v>
      </c>
      <c r="T33" s="12" t="s">
        <v>144</v>
      </c>
      <c r="U33" s="3" t="s">
        <v>144</v>
      </c>
      <c r="V33" s="11" t="s">
        <v>144</v>
      </c>
      <c r="W33" s="7" t="str">
        <f t="shared" si="7"/>
        <v>39.1 (1.54)</v>
      </c>
      <c r="X33" s="7" t="s">
        <v>330</v>
      </c>
      <c r="Y33" s="7" t="s">
        <v>235</v>
      </c>
      <c r="Z33" s="7" t="s">
        <v>144</v>
      </c>
      <c r="AA33" s="7" t="s">
        <v>144</v>
      </c>
      <c r="AB33" s="7" t="s">
        <v>330</v>
      </c>
      <c r="AC33" s="7" t="s">
        <v>144</v>
      </c>
      <c r="AD33" s="7" t="s">
        <v>330</v>
      </c>
      <c r="AE33" s="7" t="s">
        <v>100</v>
      </c>
      <c r="AF33" s="7" t="s">
        <v>100</v>
      </c>
      <c r="AG33" s="7" t="s">
        <v>100</v>
      </c>
      <c r="AH33" s="7" t="s">
        <v>100</v>
      </c>
      <c r="AI33" s="11" t="s">
        <v>144</v>
      </c>
      <c r="AJ33" s="12" t="s">
        <v>144</v>
      </c>
      <c r="AK33" s="3" t="s">
        <v>144</v>
      </c>
      <c r="AL33" s="11" t="s">
        <v>144</v>
      </c>
      <c r="AM33" s="7" t="str">
        <f t="shared" si="8"/>
        <v>73.7 (2.9)</v>
      </c>
      <c r="AN33" s="7" t="s">
        <v>349</v>
      </c>
      <c r="AO33" s="7" t="s">
        <v>265</v>
      </c>
      <c r="AP33" s="7" t="s">
        <v>144</v>
      </c>
      <c r="AQ33" s="7" t="s">
        <v>144</v>
      </c>
      <c r="AR33" s="7" t="s">
        <v>349</v>
      </c>
      <c r="AS33" s="3" t="s">
        <v>144</v>
      </c>
      <c r="AT33" s="3" t="s">
        <v>349</v>
      </c>
      <c r="AU33" s="7" t="s">
        <v>100</v>
      </c>
      <c r="AV33" s="7" t="s">
        <v>100</v>
      </c>
      <c r="AW33" s="12" t="s">
        <v>144</v>
      </c>
      <c r="AX33" s="3" t="s">
        <v>144</v>
      </c>
      <c r="AY33" s="12" t="s">
        <v>144</v>
      </c>
      <c r="AZ33" s="7" t="s">
        <v>100</v>
      </c>
      <c r="BA33" s="13" t="s">
        <v>144</v>
      </c>
      <c r="BB33" s="11" t="s">
        <v>144</v>
      </c>
      <c r="BC33" s="11" t="s">
        <v>144</v>
      </c>
      <c r="BD33" s="13" t="s">
        <v>144</v>
      </c>
      <c r="BE33" s="7" t="str">
        <f t="shared" si="9"/>
        <v>112.3 (4.42)</v>
      </c>
      <c r="BF33" s="7" t="s">
        <v>367</v>
      </c>
      <c r="BG33" s="7" t="s">
        <v>144</v>
      </c>
      <c r="BH33" s="7" t="s">
        <v>144</v>
      </c>
      <c r="BI33" s="7" t="s">
        <v>144</v>
      </c>
      <c r="BJ33" s="7" t="s">
        <v>367</v>
      </c>
      <c r="BK33" s="11" t="s">
        <v>144</v>
      </c>
      <c r="BL33" s="11" t="s">
        <v>144</v>
      </c>
      <c r="BM33" s="7" t="s">
        <v>100</v>
      </c>
      <c r="BN33" s="7" t="s">
        <v>100</v>
      </c>
      <c r="BO33" s="7" t="s">
        <v>100</v>
      </c>
      <c r="BP33" s="11" t="s">
        <v>144</v>
      </c>
      <c r="BQ33" s="11" t="s">
        <v>144</v>
      </c>
      <c r="BR33" s="7" t="s">
        <v>144</v>
      </c>
      <c r="BS33" s="13" t="s">
        <v>144</v>
      </c>
      <c r="BT33" s="7" t="str">
        <f t="shared" si="10"/>
        <v>196.2 (7.72)</v>
      </c>
      <c r="BU33" s="7" t="s">
        <v>384</v>
      </c>
      <c r="BV33" s="7" t="s">
        <v>100</v>
      </c>
      <c r="BW33" s="7" t="s">
        <v>144</v>
      </c>
      <c r="BX33" s="7" t="s">
        <v>144</v>
      </c>
      <c r="BY33" s="7" t="s">
        <v>384</v>
      </c>
      <c r="BZ33" s="7" t="s">
        <v>144</v>
      </c>
      <c r="CA33" s="7" t="s">
        <v>144</v>
      </c>
      <c r="CB33" s="7" t="s">
        <v>100</v>
      </c>
      <c r="CC33" s="7" t="s">
        <v>100</v>
      </c>
      <c r="CD33" s="7" t="s">
        <v>144</v>
      </c>
      <c r="CE33" s="7" t="s">
        <v>100</v>
      </c>
      <c r="CF33" s="13" t="s">
        <v>144</v>
      </c>
      <c r="CG33" s="13" t="s">
        <v>144</v>
      </c>
      <c r="CH33" s="11" t="s">
        <v>144</v>
      </c>
      <c r="CI33" s="13" t="s">
        <v>144</v>
      </c>
      <c r="CJ33" s="7" t="str">
        <f t="shared" si="11"/>
        <v>360.5 (14.19)</v>
      </c>
      <c r="CK33" s="7" t="s">
        <v>405</v>
      </c>
      <c r="CL33" s="7" t="s">
        <v>100</v>
      </c>
      <c r="CM33" s="7" t="s">
        <v>144</v>
      </c>
      <c r="CN33" s="7" t="s">
        <v>144</v>
      </c>
      <c r="CO33" s="7" t="s">
        <v>405</v>
      </c>
      <c r="CP33" s="11" t="s">
        <v>144</v>
      </c>
      <c r="CQ33" s="11" t="s">
        <v>144</v>
      </c>
      <c r="CR33" s="7" t="s">
        <v>100</v>
      </c>
      <c r="CS33" s="7" t="s">
        <v>100</v>
      </c>
      <c r="CT33" s="7" t="s">
        <v>144</v>
      </c>
      <c r="CU33" s="24">
        <v>1050</v>
      </c>
      <c r="CV33" s="8">
        <v>42</v>
      </c>
    </row>
    <row r="35" spans="1:100" ht="18" customHeight="1" x14ac:dyDescent="0.15">
      <c r="A35" s="30" t="s">
        <v>444</v>
      </c>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5"/>
    </row>
    <row r="36" spans="1:100" ht="18" customHeight="1" x14ac:dyDescent="0.15">
      <c r="A36" s="30" t="s">
        <v>285</v>
      </c>
      <c r="B36" s="3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5"/>
    </row>
    <row r="37" spans="1:100" ht="18" customHeight="1" x14ac:dyDescent="0.15">
      <c r="A37" s="30" t="s">
        <v>286</v>
      </c>
      <c r="B37" s="30"/>
      <c r="C37" s="30"/>
      <c r="D37" s="30"/>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5"/>
    </row>
    <row r="38" spans="1:100" ht="18" customHeight="1" x14ac:dyDescent="0.15">
      <c r="A38" s="30" t="s">
        <v>287</v>
      </c>
      <c r="B38" s="30"/>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5"/>
    </row>
    <row r="39" spans="1:100" ht="18" customHeight="1" x14ac:dyDescent="0.15">
      <c r="A39" s="30" t="s">
        <v>409</v>
      </c>
      <c r="B39" s="30"/>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5"/>
    </row>
    <row r="40" spans="1:100" ht="18" customHeight="1" x14ac:dyDescent="0.15">
      <c r="A40" s="30" t="s">
        <v>424</v>
      </c>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5"/>
    </row>
    <row r="41" spans="1:100" ht="18" customHeight="1" x14ac:dyDescent="0.15">
      <c r="A41" s="30" t="s">
        <v>431</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5"/>
    </row>
    <row r="42" spans="1:100" ht="16"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row>
    <row r="43" spans="1:100" ht="16" customHeight="1" x14ac:dyDescent="0.15">
      <c r="A43" s="30" t="s">
        <v>291</v>
      </c>
      <c r="B43" s="30"/>
      <c r="C43" s="30"/>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5"/>
    </row>
    <row r="44" spans="1:100" ht="16" customHeight="1" x14ac:dyDescent="0.15">
      <c r="A44" s="36" t="s">
        <v>417</v>
      </c>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5"/>
    </row>
    <row r="45" spans="1:100" ht="18" customHeight="1" x14ac:dyDescent="0.15">
      <c r="A45" s="30" t="s">
        <v>423</v>
      </c>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5"/>
    </row>
    <row r="46" spans="1:100" ht="18" customHeight="1" x14ac:dyDescent="0.15">
      <c r="A46" s="36" t="s">
        <v>445</v>
      </c>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5"/>
    </row>
    <row r="47" spans="1:100" ht="18" customHeight="1" x14ac:dyDescent="0.15">
      <c r="A47" s="47" t="s">
        <v>446</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5"/>
    </row>
    <row r="48" spans="1:100" ht="18" customHeight="1" x14ac:dyDescent="0.15">
      <c r="A48" s="47" t="s">
        <v>447</v>
      </c>
      <c r="B48" s="47"/>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row>
    <row r="49" spans="1:98" ht="18"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row>
    <row r="50" spans="1:98" ht="18" customHeight="1" x14ac:dyDescent="0.15">
      <c r="A50" s="30" t="s">
        <v>101</v>
      </c>
      <c r="B50" s="30"/>
      <c r="C50" s="30" t="s">
        <v>197</v>
      </c>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row>
    <row r="51" spans="1:98" ht="18" customHeight="1" x14ac:dyDescent="0.15">
      <c r="A51" s="30" t="s">
        <v>290</v>
      </c>
      <c r="B51" s="30"/>
      <c r="C51" s="30" t="s">
        <v>418</v>
      </c>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T51" s="5"/>
    </row>
    <row r="52" spans="1:98" ht="18" customHeight="1" x14ac:dyDescent="0.15">
      <c r="A52" s="30" t="s">
        <v>284</v>
      </c>
      <c r="B52" s="30"/>
      <c r="C52" s="30" t="s">
        <v>419</v>
      </c>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row>
    <row r="53" spans="1:98" ht="18" customHeight="1" x14ac:dyDescent="0.15">
      <c r="A53" s="30" t="s">
        <v>421</v>
      </c>
      <c r="B53" s="30"/>
      <c r="C53" s="30" t="s">
        <v>422</v>
      </c>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c r="BW53" s="5"/>
      <c r="BX53" s="5"/>
      <c r="BY53" s="5"/>
      <c r="BZ53" s="5"/>
      <c r="CA53" s="5"/>
      <c r="CB53" s="5"/>
      <c r="CC53" s="5"/>
      <c r="CD53" s="5"/>
      <c r="CE53" s="5"/>
      <c r="CF53" s="5"/>
      <c r="CG53" s="5"/>
      <c r="CH53" s="5"/>
      <c r="CI53" s="5"/>
      <c r="CJ53" s="5"/>
      <c r="CK53" s="5"/>
      <c r="CL53" s="5"/>
      <c r="CM53" s="5"/>
      <c r="CN53" s="5"/>
      <c r="CO53" s="5"/>
      <c r="CP53" s="5"/>
      <c r="CQ53" s="5"/>
      <c r="CR53" s="5"/>
      <c r="CS53" s="5"/>
    </row>
    <row r="54" spans="1:98" ht="18" customHeight="1" x14ac:dyDescent="0.15">
      <c r="A54" s="30" t="s">
        <v>195</v>
      </c>
      <c r="B54" s="30"/>
      <c r="C54" s="30" t="s">
        <v>198</v>
      </c>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row>
    <row r="55" spans="1:98" ht="18" customHeight="1" x14ac:dyDescent="0.15">
      <c r="A55" s="30" t="s">
        <v>201</v>
      </c>
      <c r="B55" s="30"/>
      <c r="C55" s="30" t="s">
        <v>233</v>
      </c>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row>
    <row r="56" spans="1:98" ht="18" customHeight="1" x14ac:dyDescent="0.15">
      <c r="A56" s="30" t="s">
        <v>145</v>
      </c>
      <c r="B56" s="30"/>
      <c r="C56" s="30" t="s">
        <v>199</v>
      </c>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5"/>
      <c r="AL56" s="5"/>
      <c r="AM56" s="5"/>
      <c r="AN56" s="5"/>
      <c r="AO56" s="5"/>
      <c r="AP56" s="5"/>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c r="BW56" s="5"/>
      <c r="BX56" s="5"/>
      <c r="BY56" s="5"/>
      <c r="BZ56" s="5"/>
      <c r="CA56" s="5"/>
      <c r="CB56" s="5"/>
      <c r="CC56" s="5"/>
      <c r="CD56" s="5"/>
      <c r="CE56" s="5"/>
      <c r="CF56" s="5"/>
      <c r="CG56" s="5"/>
      <c r="CH56" s="5"/>
      <c r="CI56" s="5"/>
      <c r="CJ56" s="5"/>
      <c r="CK56" s="5"/>
      <c r="CL56" s="5"/>
      <c r="CM56" s="5"/>
      <c r="CN56" s="5"/>
      <c r="CO56" s="5"/>
      <c r="CP56" s="5"/>
      <c r="CQ56" s="5"/>
      <c r="CR56" s="5"/>
    </row>
    <row r="57" spans="1:98" ht="18" customHeight="1" x14ac:dyDescent="0.15">
      <c r="A57" s="30" t="s">
        <v>432</v>
      </c>
      <c r="B57" s="30"/>
      <c r="C57" s="30" t="s">
        <v>437</v>
      </c>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row>
    <row r="58" spans="1:98" ht="18" customHeight="1" x14ac:dyDescent="0.15">
      <c r="A58" s="30" t="s">
        <v>433</v>
      </c>
      <c r="B58" s="30"/>
      <c r="C58" s="30" t="s">
        <v>436</v>
      </c>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row>
    <row r="59" spans="1:98" ht="18" customHeight="1" x14ac:dyDescent="0.15">
      <c r="A59" s="30" t="s">
        <v>196</v>
      </c>
      <c r="B59" s="30"/>
      <c r="C59" s="30" t="s">
        <v>200</v>
      </c>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5"/>
      <c r="AL59" s="5"/>
      <c r="AM59" s="5"/>
      <c r="AN59" s="5"/>
      <c r="AO59" s="5"/>
      <c r="AP59" s="5"/>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c r="BW59" s="5"/>
      <c r="BX59" s="5"/>
      <c r="BY59" s="5"/>
      <c r="BZ59" s="5"/>
      <c r="CA59" s="5"/>
      <c r="CB59" s="5"/>
      <c r="CC59" s="5"/>
      <c r="CD59" s="5"/>
      <c r="CE59" s="5"/>
      <c r="CF59" s="5"/>
      <c r="CG59" s="5"/>
      <c r="CH59" s="5"/>
      <c r="CI59" s="5"/>
      <c r="CJ59" s="5"/>
      <c r="CK59" s="5"/>
      <c r="CL59" s="5"/>
      <c r="CM59" s="5"/>
      <c r="CN59" s="5"/>
      <c r="CO59" s="5"/>
      <c r="CP59" s="5"/>
      <c r="CQ59" s="5"/>
      <c r="CR59" s="5"/>
    </row>
    <row r="60" spans="1:98" ht="18" customHeight="1" x14ac:dyDescent="0.15">
      <c r="A60" s="30" t="s">
        <v>292</v>
      </c>
      <c r="B60" s="30"/>
      <c r="C60" s="36" t="s">
        <v>300</v>
      </c>
      <c r="D60" s="36"/>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c r="BW60" s="5"/>
      <c r="BX60" s="5"/>
      <c r="BY60" s="5"/>
      <c r="BZ60" s="5"/>
      <c r="CA60" s="5"/>
      <c r="CB60" s="5"/>
      <c r="CC60" s="5"/>
      <c r="CD60" s="5"/>
      <c r="CE60" s="5"/>
      <c r="CF60" s="5"/>
      <c r="CG60" s="5"/>
      <c r="CH60" s="5"/>
      <c r="CI60" s="5"/>
      <c r="CJ60" s="5"/>
      <c r="CK60" s="5"/>
      <c r="CL60" s="5"/>
      <c r="CM60" s="5"/>
      <c r="CN60" s="5"/>
      <c r="CO60" s="5"/>
      <c r="CP60" s="5"/>
      <c r="CQ60" s="5"/>
      <c r="CR60" s="5"/>
      <c r="CT60" s="5"/>
    </row>
    <row r="61" spans="1:98" ht="39" customHeight="1" x14ac:dyDescent="0.15">
      <c r="A61" s="30" t="s">
        <v>103</v>
      </c>
      <c r="B61" s="30"/>
      <c r="C61" s="30" t="s">
        <v>420</v>
      </c>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c r="BW61" s="5"/>
      <c r="BX61" s="5"/>
      <c r="BY61" s="5"/>
      <c r="BZ61" s="5"/>
      <c r="CA61" s="5"/>
      <c r="CB61" s="5"/>
      <c r="CC61" s="5"/>
      <c r="CD61" s="5"/>
      <c r="CE61" s="5"/>
      <c r="CF61" s="5"/>
      <c r="CG61" s="5"/>
      <c r="CH61" s="5"/>
      <c r="CI61" s="5"/>
      <c r="CJ61" s="5"/>
      <c r="CK61" s="5"/>
      <c r="CL61" s="5"/>
      <c r="CM61" s="5"/>
      <c r="CN61" s="5"/>
      <c r="CO61" s="5"/>
      <c r="CP61" s="5"/>
      <c r="CQ61" s="5"/>
      <c r="CR61" s="5"/>
    </row>
    <row r="62" spans="1:98" x14ac:dyDescent="0.15">
      <c r="A62" s="30" t="s">
        <v>406</v>
      </c>
      <c r="B62" s="30"/>
      <c r="C62" s="30" t="s">
        <v>407</v>
      </c>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row>
    <row r="63" spans="1:98" ht="15" customHeight="1" x14ac:dyDescent="0.15"/>
    <row r="64" spans="1:98" ht="16" x14ac:dyDescent="0.15">
      <c r="A64" s="1"/>
      <c r="C64" s="27" t="s">
        <v>450</v>
      </c>
    </row>
    <row r="65" spans="1:35" ht="19" customHeight="1" x14ac:dyDescent="0.15">
      <c r="C65" s="28" t="s">
        <v>451</v>
      </c>
    </row>
    <row r="66" spans="1:35" ht="16" x14ac:dyDescent="0.15">
      <c r="A66" s="1"/>
      <c r="B66" s="1"/>
      <c r="C66" s="29" t="s">
        <v>448</v>
      </c>
      <c r="D66" s="1"/>
      <c r="E66" s="1"/>
    </row>
    <row r="67" spans="1:35" ht="16" x14ac:dyDescent="0.15">
      <c r="C67" s="27" t="s">
        <v>452</v>
      </c>
    </row>
    <row r="68" spans="1:35" ht="17" customHeight="1" x14ac:dyDescent="0.15"/>
    <row r="69" spans="1:35" x14ac:dyDescent="0.15">
      <c r="A69" s="1"/>
      <c r="B69" s="1"/>
      <c r="C69" s="1"/>
      <c r="D69" s="1"/>
      <c r="E69" s="1"/>
      <c r="H69" s="19"/>
      <c r="I69" s="19"/>
      <c r="M69" s="1"/>
      <c r="N69" s="1"/>
      <c r="O69" s="1"/>
    </row>
    <row r="70" spans="1:35" x14ac:dyDescent="0.15">
      <c r="H70" s="19"/>
      <c r="I70" s="19"/>
      <c r="M70" s="1"/>
      <c r="N70" s="1"/>
      <c r="O70" s="1"/>
    </row>
    <row r="71" spans="1:35" x14ac:dyDescent="0.15">
      <c r="H71" s="19"/>
      <c r="I71" s="19"/>
      <c r="M71" s="1"/>
      <c r="N71" s="1"/>
      <c r="O71" s="1"/>
      <c r="AH71" s="5"/>
      <c r="AI71" s="5"/>
    </row>
    <row r="72" spans="1:35" x14ac:dyDescent="0.15">
      <c r="A72" s="1"/>
      <c r="B72" s="1"/>
      <c r="C72" s="1"/>
      <c r="D72" s="1"/>
      <c r="E72" s="1"/>
      <c r="F72" s="1"/>
      <c r="G72" s="1"/>
      <c r="H72" s="19"/>
      <c r="I72" s="19"/>
      <c r="M72" s="1"/>
      <c r="N72" s="1"/>
      <c r="O72" s="1"/>
      <c r="P72" s="1"/>
      <c r="V72" s="1"/>
      <c r="W72" s="1"/>
      <c r="X72" s="1"/>
    </row>
    <row r="73" spans="1:35" x14ac:dyDescent="0.15">
      <c r="G73" s="14"/>
      <c r="H73" s="19"/>
      <c r="I73" s="19"/>
      <c r="M73" s="1"/>
      <c r="N73" s="1"/>
      <c r="O73" s="1"/>
      <c r="U73" s="1"/>
      <c r="Y73" s="1"/>
      <c r="Z73" s="1"/>
      <c r="AA73" s="1"/>
      <c r="AB73" s="1"/>
      <c r="AC73" s="1"/>
      <c r="AD73" s="1"/>
      <c r="AE73" s="1"/>
    </row>
    <row r="74" spans="1:35" x14ac:dyDescent="0.15">
      <c r="H74" s="19"/>
      <c r="I74" s="19"/>
      <c r="M74" s="1"/>
      <c r="N74" s="1"/>
      <c r="O74" s="1"/>
    </row>
    <row r="75" spans="1:35" x14ac:dyDescent="0.15">
      <c r="A75" s="1"/>
      <c r="B75" s="1"/>
      <c r="C75" s="1"/>
      <c r="D75" s="1"/>
      <c r="E75" s="1"/>
      <c r="F75" s="1"/>
      <c r="G75" s="1"/>
      <c r="H75" s="19"/>
      <c r="I75" s="19"/>
      <c r="M75" s="1"/>
      <c r="N75" s="1"/>
      <c r="O75" s="1"/>
      <c r="P75" s="1"/>
      <c r="V75" s="1"/>
      <c r="W75" s="1"/>
      <c r="X75" s="1"/>
    </row>
    <row r="76" spans="1:35" x14ac:dyDescent="0.15">
      <c r="G76" s="14"/>
      <c r="H76" s="20"/>
      <c r="I76" s="20"/>
      <c r="M76" s="1"/>
      <c r="N76" s="1"/>
      <c r="O76" s="1"/>
      <c r="U76" s="1"/>
      <c r="Y76" s="1"/>
      <c r="Z76" s="1"/>
      <c r="AA76" s="1"/>
      <c r="AB76" s="1"/>
      <c r="AC76" s="1"/>
      <c r="AD76" s="1"/>
      <c r="AE76" s="1"/>
    </row>
    <row r="77" spans="1:35" x14ac:dyDescent="0.15">
      <c r="H77" s="20"/>
      <c r="I77" s="20"/>
      <c r="M77" s="1"/>
      <c r="N77" s="1"/>
      <c r="O77" s="1"/>
    </row>
    <row r="78" spans="1:35" x14ac:dyDescent="0.15">
      <c r="A78" s="1"/>
      <c r="B78" s="1"/>
      <c r="C78" s="1"/>
      <c r="D78" s="1"/>
      <c r="E78" s="1"/>
      <c r="F78" s="1"/>
      <c r="G78" s="1"/>
      <c r="H78" s="20"/>
      <c r="I78" s="20"/>
      <c r="M78" s="1"/>
      <c r="N78" s="1"/>
      <c r="O78" s="1"/>
      <c r="P78" s="1"/>
      <c r="V78" s="1"/>
      <c r="W78" s="1"/>
      <c r="X78" s="1"/>
    </row>
    <row r="79" spans="1:35" x14ac:dyDescent="0.15">
      <c r="G79" s="14"/>
      <c r="H79" s="20"/>
      <c r="I79" s="20"/>
      <c r="M79" s="1"/>
      <c r="N79" s="1"/>
      <c r="O79" s="1"/>
      <c r="U79" s="1"/>
      <c r="Y79" s="1"/>
      <c r="Z79" s="1"/>
      <c r="AA79" s="1"/>
      <c r="AB79" s="1"/>
      <c r="AC79" s="1"/>
      <c r="AD79" s="1"/>
      <c r="AE79" s="1"/>
    </row>
    <row r="81" spans="1:31" x14ac:dyDescent="0.15">
      <c r="A81" s="1"/>
      <c r="B81" s="1"/>
      <c r="C81" s="1"/>
      <c r="D81" s="1"/>
      <c r="E81" s="1"/>
      <c r="F81" s="1"/>
      <c r="G81" s="1"/>
      <c r="H81" s="1"/>
      <c r="I81" s="1"/>
      <c r="J81" s="1"/>
      <c r="K81" s="1"/>
      <c r="L81" s="1"/>
      <c r="M81" s="1"/>
      <c r="N81" s="1"/>
      <c r="O81" s="1"/>
      <c r="P81" s="1"/>
      <c r="V81" s="1"/>
      <c r="W81" s="1"/>
      <c r="X81" s="1"/>
    </row>
    <row r="82" spans="1:31" x14ac:dyDescent="0.15">
      <c r="G82" s="14"/>
      <c r="H82" s="14"/>
      <c r="I82" s="14"/>
      <c r="U82" s="1"/>
      <c r="Y82" s="1"/>
      <c r="Z82" s="1"/>
      <c r="AA82" s="1"/>
      <c r="AB82" s="1"/>
      <c r="AC82" s="1"/>
      <c r="AD82" s="1"/>
      <c r="AE82" s="1"/>
    </row>
    <row r="84" spans="1:31" x14ac:dyDescent="0.15">
      <c r="A84" s="1"/>
      <c r="B84" s="1"/>
      <c r="C84" s="1"/>
      <c r="D84" s="1"/>
      <c r="E84" s="1"/>
      <c r="F84" s="1"/>
      <c r="G84" s="1"/>
      <c r="H84" s="1"/>
      <c r="I84" s="1"/>
      <c r="J84" s="1"/>
      <c r="K84" s="1"/>
      <c r="L84" s="1"/>
      <c r="M84" s="1"/>
      <c r="N84" s="1"/>
      <c r="O84" s="1"/>
      <c r="P84" s="1"/>
      <c r="V84" s="1"/>
      <c r="W84" s="1"/>
      <c r="X84" s="1"/>
    </row>
    <row r="85" spans="1:31" x14ac:dyDescent="0.15">
      <c r="G85" s="14"/>
      <c r="H85" s="14"/>
      <c r="I85" s="14"/>
      <c r="U85" s="1"/>
      <c r="Y85" s="1"/>
      <c r="Z85" s="1"/>
      <c r="AA85" s="1"/>
      <c r="AB85" s="1"/>
      <c r="AC85" s="1"/>
      <c r="AD85" s="1"/>
      <c r="AE85" s="1"/>
    </row>
  </sheetData>
  <mergeCells count="52">
    <mergeCell ref="A40:CS40"/>
    <mergeCell ref="A41:CS41"/>
    <mergeCell ref="A57:B57"/>
    <mergeCell ref="C57:AJ57"/>
    <mergeCell ref="A43:CS43"/>
    <mergeCell ref="A55:B55"/>
    <mergeCell ref="A56:B56"/>
    <mergeCell ref="A53:B53"/>
    <mergeCell ref="C53:AJ53"/>
    <mergeCell ref="A59:B59"/>
    <mergeCell ref="A61:B61"/>
    <mergeCell ref="A51:B51"/>
    <mergeCell ref="A60:B60"/>
    <mergeCell ref="A44:CS44"/>
    <mergeCell ref="A45:CS45"/>
    <mergeCell ref="A46:CS46"/>
    <mergeCell ref="A47:CS47"/>
    <mergeCell ref="A48:CS48"/>
    <mergeCell ref="A58:B58"/>
    <mergeCell ref="C58:AJ58"/>
    <mergeCell ref="A2:B2"/>
    <mergeCell ref="CU2:CV2"/>
    <mergeCell ref="CU3:CV3"/>
    <mergeCell ref="A1:CV1"/>
    <mergeCell ref="C52:AJ52"/>
    <mergeCell ref="A38:CS38"/>
    <mergeCell ref="C50:AJ50"/>
    <mergeCell ref="A36:CS36"/>
    <mergeCell ref="A37:CS37"/>
    <mergeCell ref="AZ3:BN3"/>
    <mergeCell ref="A35:CS35"/>
    <mergeCell ref="C3:Q3"/>
    <mergeCell ref="R3:AF3"/>
    <mergeCell ref="AH3:AV3"/>
    <mergeCell ref="BO3:CC3"/>
    <mergeCell ref="CE3:CS3"/>
    <mergeCell ref="A62:B62"/>
    <mergeCell ref="C62:AJ62"/>
    <mergeCell ref="AW3:AY3"/>
    <mergeCell ref="A39:CS39"/>
    <mergeCell ref="C4:CT4"/>
    <mergeCell ref="C61:AJ61"/>
    <mergeCell ref="C54:AJ54"/>
    <mergeCell ref="C55:AJ55"/>
    <mergeCell ref="C56:AJ56"/>
    <mergeCell ref="C59:AJ59"/>
    <mergeCell ref="C60:AJ60"/>
    <mergeCell ref="A3:B3"/>
    <mergeCell ref="A50:B50"/>
    <mergeCell ref="A52:B52"/>
    <mergeCell ref="A54:B54"/>
    <mergeCell ref="C51:AJ51"/>
  </mergeCells>
  <pageMargins left="0.25" right="0.25" top="0.75" bottom="0.75" header="0.3" footer="0.3"/>
  <pageSetup paperSize="9" scale="37" fitToWidth="4"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Wall thickness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Amanda Schumann</cp:lastModifiedBy>
  <cp:lastPrinted>2025-05-19T04:29:16Z</cp:lastPrinted>
  <dcterms:created xsi:type="dcterms:W3CDTF">2025-01-10T07:43:12Z</dcterms:created>
  <dcterms:modified xsi:type="dcterms:W3CDTF">2025-09-25T03:37:16Z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2025-01-10T00:00:00Z</vt:filetime>
  </property>
  <property fmtid="{D5CDD505-2E9C-101B-9397-08002B2CF9AE}" pid="3" name="LastSaved">
    <vt:filetime>2025-01-10T00:00:00Z</vt:filetime>
  </property>
  <property fmtid="{D5CDD505-2E9C-101B-9397-08002B2CF9AE}" pid="4" name="Producer">
    <vt:lpwstr>macOS Version 14.6.1 (Build 23G93) Quartz PDFContext</vt:lpwstr>
  </property>
</Properties>
</file>